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TS-WXLE93\new-a\■車いす整備士\★開催関連（案内等含む）\■開催履歴\2024年度（124～\11.9～10第000回（関東開催）(0)\"/>
    </mc:Choice>
  </mc:AlternateContent>
  <xr:revisionPtr revIDLastSave="0" documentId="13_ncr:1_{A33F8E81-8E58-433F-AD25-A07823E94C40}" xr6:coauthVersionLast="47" xr6:coauthVersionMax="47" xr10:uidLastSave="{00000000-0000-0000-0000-000000000000}"/>
  <bookViews>
    <workbookView xWindow="-60" yWindow="-60" windowWidth="28920" windowHeight="15720" xr2:uid="{5C42292C-4358-4B81-936B-5D77A16B68D9}"/>
  </bookViews>
  <sheets>
    <sheet name="複数名参加者リスト" sheetId="7" r:id="rId1"/>
    <sheet name="受講費" sheetId="5" r:id="rId2"/>
  </sheets>
  <definedNames>
    <definedName name="_xlnm._FilterDatabase" localSheetId="0" hidden="1">複数名参加者リスト!$A$2:$AA$10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5" i="7" l="1"/>
  <c r="R15" i="7" s="1"/>
  <c r="Q16" i="7"/>
  <c r="R16" i="7" s="1"/>
  <c r="X6" i="7"/>
  <c r="X7" i="7"/>
  <c r="X8" i="7"/>
  <c r="X9" i="7"/>
  <c r="X10" i="7"/>
  <c r="O9" i="7"/>
  <c r="R9" i="7"/>
  <c r="O10" i="7"/>
  <c r="R10" i="7"/>
  <c r="X4" i="7"/>
  <c r="R4" i="7"/>
  <c r="O4" i="7"/>
  <c r="O6" i="7"/>
  <c r="O7" i="7"/>
  <c r="X5" i="7"/>
  <c r="Y9" i="7" l="1"/>
  <c r="Y10" i="7"/>
  <c r="Y4" i="7"/>
  <c r="O5" i="7" l="1"/>
  <c r="R8" i="7"/>
  <c r="O8" i="7"/>
  <c r="R7" i="7"/>
  <c r="R6" i="7"/>
  <c r="R5" i="7"/>
  <c r="Y5" i="7" l="1"/>
  <c r="Y6" i="7"/>
  <c r="Y8" i="7"/>
  <c r="Y7" i="7"/>
</calcChain>
</file>

<file path=xl/sharedStrings.xml><?xml version="1.0" encoding="utf-8"?>
<sst xmlns="http://schemas.openxmlformats.org/spreadsheetml/2006/main" count="108" uniqueCount="81">
  <si>
    <t>メール</t>
    <phoneticPr fontId="2"/>
  </si>
  <si>
    <t>郵便番号</t>
    <rPh sb="0" eb="4">
      <t>ユウビンバンゴウ</t>
    </rPh>
    <phoneticPr fontId="2"/>
  </si>
  <si>
    <t>所属・役職</t>
    <rPh sb="0" eb="2">
      <t>ショゾク</t>
    </rPh>
    <rPh sb="3" eb="5">
      <t>ヤクショク</t>
    </rPh>
    <phoneticPr fontId="2"/>
  </si>
  <si>
    <t>氏名</t>
    <rPh sb="0" eb="2">
      <t>シメイ</t>
    </rPh>
    <phoneticPr fontId="2"/>
  </si>
  <si>
    <t>機種</t>
    <rPh sb="0" eb="2">
      <t>キシュ</t>
    </rPh>
    <phoneticPr fontId="2"/>
  </si>
  <si>
    <t>持込み時期</t>
    <phoneticPr fontId="2"/>
  </si>
  <si>
    <t>備考</t>
    <rPh sb="0" eb="2">
      <t>ビコウ</t>
    </rPh>
    <phoneticPr fontId="2"/>
  </si>
  <si>
    <t>使用車椅子</t>
    <rPh sb="0" eb="2">
      <t>シヨウ</t>
    </rPh>
    <rPh sb="2" eb="5">
      <t>クルマイス</t>
    </rPh>
    <phoneticPr fontId="2"/>
  </si>
  <si>
    <t>申込区分</t>
    <rPh sb="0" eb="2">
      <t>モウシコミ</t>
    </rPh>
    <rPh sb="2" eb="4">
      <t>クブン</t>
    </rPh>
    <phoneticPr fontId="2"/>
  </si>
  <si>
    <t>TEL</t>
    <phoneticPr fontId="2"/>
  </si>
  <si>
    <t>住所区分</t>
    <rPh sb="0" eb="2">
      <t>ジュウショ</t>
    </rPh>
    <rPh sb="2" eb="4">
      <t>クブン</t>
    </rPh>
    <phoneticPr fontId="2"/>
  </si>
  <si>
    <t>住所</t>
    <rPh sb="0" eb="1">
      <t>ジュウ</t>
    </rPh>
    <rPh sb="1" eb="2">
      <t>ジョ</t>
    </rPh>
    <phoneticPr fontId="2"/>
  </si>
  <si>
    <t>整備経験</t>
    <rPh sb="0" eb="2">
      <t>セイビ</t>
    </rPh>
    <rPh sb="2" eb="4">
      <t>ケイケン</t>
    </rPh>
    <phoneticPr fontId="2"/>
  </si>
  <si>
    <t>性別</t>
    <rPh sb="0" eb="2">
      <t>セイベツ</t>
    </rPh>
    <phoneticPr fontId="2"/>
  </si>
  <si>
    <t>フリガナ</t>
    <phoneticPr fontId="2"/>
  </si>
  <si>
    <t>会社名</t>
    <rPh sb="0" eb="2">
      <t>カイシャ</t>
    </rPh>
    <rPh sb="2" eb="3">
      <t>メイ</t>
    </rPh>
    <phoneticPr fontId="2"/>
  </si>
  <si>
    <t>No.</t>
    <phoneticPr fontId="2"/>
  </si>
  <si>
    <t>振込名義</t>
    <rPh sb="0" eb="2">
      <t>フリコミ</t>
    </rPh>
    <rPh sb="2" eb="4">
      <t>メイギ</t>
    </rPh>
    <phoneticPr fontId="2"/>
  </si>
  <si>
    <t>年数
回数</t>
    <rPh sb="0" eb="2">
      <t>ネンスウ</t>
    </rPh>
    <rPh sb="3" eb="5">
      <t>カイスウ</t>
    </rPh>
    <phoneticPr fontId="2"/>
  </si>
  <si>
    <t>宿泊</t>
    <rPh sb="0" eb="2">
      <t>シュクハク</t>
    </rPh>
    <phoneticPr fontId="2"/>
  </si>
  <si>
    <t>DVD
(\11,000)</t>
    <phoneticPr fontId="2"/>
  </si>
  <si>
    <t>受講区分</t>
    <rPh sb="0" eb="2">
      <t>ジュコウ</t>
    </rPh>
    <rPh sb="2" eb="4">
      <t>クブン</t>
    </rPh>
    <phoneticPr fontId="2"/>
  </si>
  <si>
    <t>受講費</t>
    <rPh sb="0" eb="3">
      <t>ジュコウヒ</t>
    </rPh>
    <phoneticPr fontId="2"/>
  </si>
  <si>
    <t>2023年5月開催以降受講費自動入力用参照データ</t>
    <rPh sb="4" eb="5">
      <t>ネン</t>
    </rPh>
    <rPh sb="6" eb="7">
      <t>ガツ</t>
    </rPh>
    <rPh sb="7" eb="9">
      <t>カイサイ</t>
    </rPh>
    <rPh sb="9" eb="11">
      <t>イコウ</t>
    </rPh>
    <rPh sb="11" eb="14">
      <t>ジュコウヒ</t>
    </rPh>
    <rPh sb="14" eb="16">
      <t>ジドウ</t>
    </rPh>
    <rPh sb="16" eb="18">
      <t>ニュウリョク</t>
    </rPh>
    <rPh sb="18" eb="19">
      <t>ヨウ</t>
    </rPh>
    <rPh sb="19" eb="21">
      <t>サンショウ</t>
    </rPh>
    <phoneticPr fontId="2"/>
  </si>
  <si>
    <t>※受講料</t>
    <rPh sb="1" eb="4">
      <t>ジュコウリョウ</t>
    </rPh>
    <phoneticPr fontId="2"/>
  </si>
  <si>
    <t>※合計金額</t>
    <rPh sb="1" eb="3">
      <t>ゴウケイ</t>
    </rPh>
    <rPh sb="3" eb="5">
      <t>キンガク</t>
    </rPh>
    <phoneticPr fontId="2"/>
  </si>
  <si>
    <t>※料金</t>
    <rPh sb="1" eb="3">
      <t>リョウキン</t>
    </rPh>
    <phoneticPr fontId="2"/>
  </si>
  <si>
    <t>予備講座
(\13,200)</t>
    <rPh sb="0" eb="2">
      <t>ヨビ</t>
    </rPh>
    <rPh sb="2" eb="4">
      <t>コウザ</t>
    </rPh>
    <phoneticPr fontId="2"/>
  </si>
  <si>
    <t>駐車場
利用台数</t>
    <rPh sb="0" eb="3">
      <t>チュウシャジョウ</t>
    </rPh>
    <rPh sb="4" eb="6">
      <t>リヨウ</t>
    </rPh>
    <rPh sb="6" eb="8">
      <t>ダイスウ</t>
    </rPh>
    <phoneticPr fontId="2"/>
  </si>
  <si>
    <t>※宿泊料金</t>
    <rPh sb="1" eb="3">
      <t>シュクハク</t>
    </rPh>
    <rPh sb="3" eb="5">
      <t>リョウキン</t>
    </rPh>
    <phoneticPr fontId="2"/>
  </si>
  <si>
    <t>(税込4730円/1泊)</t>
    <rPh sb="1" eb="3">
      <t>ゼイコミ</t>
    </rPh>
    <rPh sb="7" eb="8">
      <t>エン</t>
    </rPh>
    <phoneticPr fontId="2"/>
  </si>
  <si>
    <t>宿泊費</t>
    <rPh sb="0" eb="3">
      <t>シュクハクヒ</t>
    </rPh>
    <phoneticPr fontId="2"/>
  </si>
  <si>
    <t>②11/8（金）+11/9（土）</t>
    <phoneticPr fontId="2"/>
  </si>
  <si>
    <t>領収書</t>
    <rPh sb="0" eb="3">
      <t>リョウシュウショ</t>
    </rPh>
    <phoneticPr fontId="2"/>
  </si>
  <si>
    <t>宿泊なし</t>
    <rPh sb="0" eb="2">
      <t>シュクハク</t>
    </rPh>
    <phoneticPr fontId="2"/>
  </si>
  <si>
    <t>①新規受講</t>
    <rPh sb="3" eb="5">
      <t>ジュコウ</t>
    </rPh>
    <phoneticPr fontId="2"/>
  </si>
  <si>
    <t>②再受講【全講習と試験】</t>
    <rPh sb="2" eb="4">
      <t>ジュコウ</t>
    </rPh>
    <rPh sb="6" eb="8">
      <t>コウシュウ</t>
    </rPh>
    <rPh sb="9" eb="11">
      <t>シケン</t>
    </rPh>
    <phoneticPr fontId="2"/>
  </si>
  <si>
    <t>③再受講【実技講習と試験】</t>
    <rPh sb="2" eb="4">
      <t>ジュコウ</t>
    </rPh>
    <rPh sb="5" eb="7">
      <t>ジツギ</t>
    </rPh>
    <rPh sb="7" eb="9">
      <t>コウシュウ</t>
    </rPh>
    <rPh sb="10" eb="12">
      <t>シケン</t>
    </rPh>
    <phoneticPr fontId="2"/>
  </si>
  <si>
    <t>④再受講【座学講習と試験】</t>
    <rPh sb="2" eb="4">
      <t>ジュコウ</t>
    </rPh>
    <rPh sb="5" eb="7">
      <t>ザガク</t>
    </rPh>
    <rPh sb="7" eb="9">
      <t>コウシュウ</t>
    </rPh>
    <rPh sb="10" eb="12">
      <t>シケン</t>
    </rPh>
    <phoneticPr fontId="2"/>
  </si>
  <si>
    <t>初日</t>
    <rPh sb="0" eb="2">
      <t>ショニチ</t>
    </rPh>
    <phoneticPr fontId="2"/>
  </si>
  <si>
    <t>2日目</t>
    <rPh sb="0" eb="3">
      <t>フツカメ</t>
    </rPh>
    <phoneticPr fontId="2"/>
  </si>
  <si>
    <t>プラス講習</t>
    <rPh sb="3" eb="5">
      <t>コウシュウ</t>
    </rPh>
    <phoneticPr fontId="2"/>
  </si>
  <si>
    <t>前泊</t>
    <rPh sb="0" eb="2">
      <t>ゼンパク</t>
    </rPh>
    <phoneticPr fontId="2"/>
  </si>
  <si>
    <t>⑤プラス受講のみ</t>
    <rPh sb="4" eb="6">
      <t>ジュコウ</t>
    </rPh>
    <phoneticPr fontId="2"/>
  </si>
  <si>
    <t>当日持込</t>
  </si>
  <si>
    <t>インナーワイヤープライヤー
(\2,530)</t>
    <phoneticPr fontId="2"/>
  </si>
  <si>
    <t>購入しない</t>
  </si>
  <si>
    <t>不要</t>
  </si>
  <si>
    <t>例</t>
    <rPh sb="0" eb="1">
      <t>レイ</t>
    </rPh>
    <phoneticPr fontId="2"/>
  </si>
  <si>
    <t>一般財団法人JASPEC</t>
    <rPh sb="0" eb="6">
      <t>イッパンザイダンホウジン</t>
    </rPh>
    <phoneticPr fontId="2"/>
  </si>
  <si>
    <t>福祉　太郎</t>
    <rPh sb="0" eb="2">
      <t>フクシ</t>
    </rPh>
    <rPh sb="3" eb="5">
      <t>タロウ</t>
    </rPh>
    <phoneticPr fontId="2"/>
  </si>
  <si>
    <t>フクシ　タロウ</t>
    <phoneticPr fontId="2"/>
  </si>
  <si>
    <t>男</t>
  </si>
  <si>
    <t>営業</t>
    <rPh sb="0" eb="2">
      <t>エイギョウ</t>
    </rPh>
    <phoneticPr fontId="2"/>
  </si>
  <si>
    <t>有</t>
  </si>
  <si>
    <t>3年</t>
    <rPh sb="1" eb="2">
      <t>ネン</t>
    </rPh>
    <phoneticPr fontId="2"/>
  </si>
  <si>
    <t>職場</t>
  </si>
  <si>
    <t>000-000-0000</t>
    <phoneticPr fontId="2"/>
  </si>
  <si>
    <t>○○県○○市～</t>
    <rPh sb="2" eb="3">
      <t>ケン</t>
    </rPh>
    <rPh sb="5" eb="6">
      <t>シ</t>
    </rPh>
    <phoneticPr fontId="2"/>
  </si>
  <si>
    <t>000-0000</t>
    <phoneticPr fontId="2"/>
  </si>
  <si>
    <t>123@123</t>
    <phoneticPr fontId="2"/>
  </si>
  <si>
    <t>AR-20</t>
    <phoneticPr fontId="2"/>
  </si>
  <si>
    <t>前方の席希望など</t>
    <rPh sb="0" eb="2">
      <t>ゼンポウ</t>
    </rPh>
    <rPh sb="3" eb="4">
      <t>セキ</t>
    </rPh>
    <rPh sb="4" eb="6">
      <t>キボウ</t>
    </rPh>
    <phoneticPr fontId="2"/>
  </si>
  <si>
    <t>①11/9(土)</t>
    <rPh sb="6" eb="7">
      <t>ド</t>
    </rPh>
    <phoneticPr fontId="2"/>
  </si>
  <si>
    <t>③11/7（木）+11/8（金）+11/9（土）</t>
  </si>
  <si>
    <t>※郵便番号以降はテキスト送付先や会社名等が申込情報と異なる場合、別途ご記入ください（異なる項目のみ入力いただければ問題ございません）。</t>
    <rPh sb="1" eb="5">
      <t>ユウビンバンゴウ</t>
    </rPh>
    <rPh sb="5" eb="7">
      <t>イコウ</t>
    </rPh>
    <rPh sb="26" eb="27">
      <t>コト</t>
    </rPh>
    <rPh sb="42" eb="43">
      <t>コト</t>
    </rPh>
    <rPh sb="45" eb="47">
      <t>コウモク</t>
    </rPh>
    <rPh sb="49" eb="51">
      <t>ニュウリョク</t>
    </rPh>
    <rPh sb="57" eb="59">
      <t>モンダイ</t>
    </rPh>
    <phoneticPr fontId="7"/>
  </si>
  <si>
    <t>※一部項目については、ドロップダウンにて選択してください。</t>
    <rPh sb="1" eb="3">
      <t>イチブ</t>
    </rPh>
    <rPh sb="3" eb="5">
      <t>コウモク</t>
    </rPh>
    <rPh sb="20" eb="22">
      <t>センタク</t>
    </rPh>
    <phoneticPr fontId="7"/>
  </si>
  <si>
    <t>※ファイル名に会社名・団体名等を追記して、申込フォームに添付してください。</t>
    <rPh sb="5" eb="6">
      <t>メイ</t>
    </rPh>
    <rPh sb="7" eb="10">
      <t>カイシャメイ</t>
    </rPh>
    <rPh sb="11" eb="13">
      <t>ダンタイ</t>
    </rPh>
    <rPh sb="13" eb="14">
      <t>メイ</t>
    </rPh>
    <rPh sb="14" eb="15">
      <t>ナド</t>
    </rPh>
    <rPh sb="16" eb="18">
      <t>ツイキ</t>
    </rPh>
    <rPh sb="21" eb="23">
      <t>モウシコミ</t>
    </rPh>
    <rPh sb="28" eb="30">
      <t>テンプ</t>
    </rPh>
    <phoneticPr fontId="7"/>
  </si>
  <si>
    <t>※最大4名までのお申込となります。</t>
    <rPh sb="1" eb="3">
      <t>サイダイ</t>
    </rPh>
    <rPh sb="4" eb="5">
      <t>メイ</t>
    </rPh>
    <rPh sb="9" eb="11">
      <t>モウシコミ</t>
    </rPh>
    <phoneticPr fontId="7"/>
  </si>
  <si>
    <t>※4名以上のお申込の場合は、5人目以降はキャンセル待ちでのお申込となります。</t>
    <rPh sb="2" eb="3">
      <t>メイ</t>
    </rPh>
    <rPh sb="3" eb="5">
      <t>イジョウ</t>
    </rPh>
    <rPh sb="7" eb="9">
      <t>モウシコミ</t>
    </rPh>
    <rPh sb="10" eb="12">
      <t>バアイ</t>
    </rPh>
    <rPh sb="15" eb="17">
      <t>ニンメ</t>
    </rPh>
    <rPh sb="17" eb="19">
      <t>イコウ</t>
    </rPh>
    <rPh sb="25" eb="26">
      <t>マ</t>
    </rPh>
    <rPh sb="30" eb="32">
      <t>モウシコミ</t>
    </rPh>
    <phoneticPr fontId="7"/>
  </si>
  <si>
    <t>※社内または団体内の車いす安全整備士有資格者が、今回の開催にボランティア参加する場合は、最大6名までお申込を受付いたします。</t>
    <rPh sb="1" eb="3">
      <t>シャナイ</t>
    </rPh>
    <rPh sb="6" eb="8">
      <t>ダンタイ</t>
    </rPh>
    <rPh sb="8" eb="9">
      <t>ナイ</t>
    </rPh>
    <rPh sb="10" eb="11">
      <t>クルマ</t>
    </rPh>
    <rPh sb="13" eb="18">
      <t>アンゼンセイビシ</t>
    </rPh>
    <rPh sb="18" eb="22">
      <t>ユウシカクシャ</t>
    </rPh>
    <rPh sb="24" eb="26">
      <t>コンカイ</t>
    </rPh>
    <rPh sb="27" eb="29">
      <t>カイサイ</t>
    </rPh>
    <rPh sb="36" eb="38">
      <t>サンカ</t>
    </rPh>
    <rPh sb="40" eb="42">
      <t>バアイ</t>
    </rPh>
    <rPh sb="44" eb="46">
      <t>サイダイ</t>
    </rPh>
    <rPh sb="47" eb="48">
      <t>メイ</t>
    </rPh>
    <rPh sb="51" eb="53">
      <t>モウシコミ</t>
    </rPh>
    <rPh sb="54" eb="56">
      <t>ウケツケ</t>
    </rPh>
    <phoneticPr fontId="7"/>
  </si>
  <si>
    <t>https://anzen-seibishi.org/information/certification</t>
    <phoneticPr fontId="2"/>
  </si>
  <si>
    <t>※ボランティア参加の詳細は、以下の車いす安全整備士講座のHPよりご確認ください。</t>
    <rPh sb="7" eb="9">
      <t>サンカ</t>
    </rPh>
    <rPh sb="10" eb="12">
      <t>ショウサイ</t>
    </rPh>
    <rPh sb="14" eb="16">
      <t>イカ</t>
    </rPh>
    <rPh sb="17" eb="18">
      <t>クルマ</t>
    </rPh>
    <rPh sb="20" eb="25">
      <t>アンゼンセイビシ</t>
    </rPh>
    <rPh sb="25" eb="27">
      <t>コウザ</t>
    </rPh>
    <rPh sb="33" eb="35">
      <t>カクニン</t>
    </rPh>
    <phoneticPr fontId="7"/>
  </si>
  <si>
    <t>受講申込</t>
    <rPh sb="0" eb="2">
      <t>ジュコウ</t>
    </rPh>
    <rPh sb="2" eb="4">
      <t>モウシコミ</t>
    </rPh>
    <phoneticPr fontId="2"/>
  </si>
  <si>
    <t>認定番号(資格登録番号)</t>
    <rPh sb="0" eb="4">
      <t>ニンテイバンゴウ</t>
    </rPh>
    <rPh sb="5" eb="7">
      <t>シカク</t>
    </rPh>
    <rPh sb="7" eb="11">
      <t>トウロクバンゴウ</t>
    </rPh>
    <phoneticPr fontId="2"/>
  </si>
  <si>
    <t>①プラス講習のみ</t>
    <rPh sb="4" eb="6">
      <t>コウシュウ</t>
    </rPh>
    <phoneticPr fontId="2"/>
  </si>
  <si>
    <t>②本講座のみ</t>
    <rPh sb="1" eb="4">
      <t>ホンコウザ</t>
    </rPh>
    <phoneticPr fontId="2"/>
  </si>
  <si>
    <t>③プラス講習+本講座</t>
    <rPh sb="4" eb="6">
      <t>コウシュウ</t>
    </rPh>
    <rPh sb="7" eb="10">
      <t>ホンコウザ</t>
    </rPh>
    <phoneticPr fontId="2"/>
  </si>
  <si>
    <t>有資格者ボランティア参加申込</t>
    <rPh sb="0" eb="4">
      <t>ユウシカクシャ</t>
    </rPh>
    <rPh sb="10" eb="12">
      <t>サンカ</t>
    </rPh>
    <rPh sb="12" eb="14">
      <t>モウシコミ</t>
    </rPh>
    <phoneticPr fontId="2"/>
  </si>
  <si>
    <t>宿泊
※有料での手配</t>
    <rPh sb="0" eb="2">
      <t>シュクハク</t>
    </rPh>
    <rPh sb="4" eb="6">
      <t>ユウリョウ</t>
    </rPh>
    <rPh sb="8" eb="10">
      <t>テハイ</t>
    </rPh>
    <phoneticPr fontId="2"/>
  </si>
  <si>
    <t>ボランティア参加講座</t>
    <rPh sb="6" eb="8">
      <t>サンカ</t>
    </rPh>
    <rPh sb="8" eb="10">
      <t>コウザ</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</si>
</sst>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quot;#,##0_);[Red]\(&quot;¥&quot;#,##0\)"/>
    <numFmt numFmtId="177" formatCode="0_);[Red]\(0\)"/>
    <numFmt numFmtId="178" formatCode="m/d\(aaa\)"/>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1"/>
      <color theme="1"/>
      <name val="ＭＳ Ｐゴシック"/>
      <family val="3"/>
      <charset val="128"/>
    </font>
    <font>
      <u/>
      <sz val="11"/>
      <color theme="10"/>
      <name val="ＭＳ Ｐゴシック"/>
      <family val="3"/>
      <charset val="128"/>
    </font>
    <font>
      <b/>
      <sz val="16"/>
      <color theme="1"/>
      <name val="游ゴシック"/>
      <family val="3"/>
      <charset val="128"/>
      <scheme val="minor"/>
    </font>
    <font>
      <sz val="6"/>
      <name val="游ゴシック"/>
      <family val="2"/>
      <charset val="128"/>
      <scheme val="minor"/>
    </font>
    <font>
      <sz val="16"/>
      <name val="ＭＳ Ｐゴシック"/>
      <family val="3"/>
      <charset val="128"/>
    </font>
    <font>
      <sz val="20"/>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center"/>
    </xf>
    <xf numFmtId="0" fontId="1" fillId="0" borderId="0">
      <alignment vertical="center"/>
    </xf>
  </cellStyleXfs>
  <cellXfs count="113">
    <xf numFmtId="0" fontId="0" fillId="0" borderId="0" xfId="0">
      <alignment vertical="center"/>
    </xf>
    <xf numFmtId="0" fontId="3" fillId="0" borderId="0" xfId="0" applyFont="1" applyAlignment="1">
      <alignment horizontal="center" vertical="center" shrinkToFit="1"/>
    </xf>
    <xf numFmtId="0" fontId="0" fillId="0" borderId="0" xfId="0" applyAlignment="1">
      <alignment horizontal="center" vertical="center" shrinkToFit="1"/>
    </xf>
    <xf numFmtId="0" fontId="0" fillId="0" borderId="0" xfId="0" applyAlignment="1">
      <alignment horizontal="left" vertical="center" shrinkToFit="1"/>
    </xf>
    <xf numFmtId="176" fontId="0" fillId="0" borderId="0" xfId="0" applyNumberFormat="1" applyAlignment="1">
      <alignment horizontal="center" vertical="center" shrinkToFit="1"/>
    </xf>
    <xf numFmtId="0" fontId="0" fillId="0" borderId="0" xfId="0" applyAlignment="1">
      <alignment horizontal="right" vertical="center" shrinkToFit="1"/>
    </xf>
    <xf numFmtId="5" fontId="4" fillId="0" borderId="1" xfId="0" applyNumberFormat="1" applyFont="1" applyBorder="1" applyAlignment="1">
      <alignment vertical="center" shrinkToFit="1"/>
    </xf>
    <xf numFmtId="0" fontId="3" fillId="0" borderId="1" xfId="0" applyFont="1" applyBorder="1" applyAlignment="1">
      <alignment vertical="center" shrinkToFit="1"/>
    </xf>
    <xf numFmtId="0" fontId="0" fillId="0" borderId="1" xfId="0" applyBorder="1" applyAlignment="1">
      <alignment vertical="center" shrinkToFit="1"/>
    </xf>
    <xf numFmtId="0" fontId="0" fillId="0" borderId="1" xfId="0" applyBorder="1">
      <alignment vertical="center"/>
    </xf>
    <xf numFmtId="56" fontId="0" fillId="0" borderId="1" xfId="0" applyNumberFormat="1" applyBorder="1" applyAlignment="1">
      <alignment vertical="center" shrinkToFit="1"/>
    </xf>
    <xf numFmtId="5" fontId="0" fillId="0" borderId="1" xfId="0" applyNumberFormat="1" applyBorder="1" applyAlignment="1">
      <alignment vertical="center" shrinkToFit="1"/>
    </xf>
    <xf numFmtId="176" fontId="0" fillId="0" borderId="1" xfId="0" applyNumberFormat="1" applyBorder="1" applyAlignment="1">
      <alignment vertical="center" shrinkToFit="1"/>
    </xf>
    <xf numFmtId="0" fontId="0" fillId="0" borderId="1" xfId="0" applyBorder="1" applyAlignment="1">
      <alignment horizontal="center" vertical="center" shrinkToFit="1"/>
    </xf>
    <xf numFmtId="56" fontId="0" fillId="0" borderId="1" xfId="0" applyNumberFormat="1" applyBorder="1" applyAlignment="1">
      <alignment horizontal="center" vertical="center" shrinkToFit="1"/>
    </xf>
    <xf numFmtId="0" fontId="5" fillId="0" borderId="1" xfId="1" applyBorder="1" applyAlignment="1">
      <alignment vertical="center" shrinkToFit="1"/>
    </xf>
    <xf numFmtId="0" fontId="3" fillId="0" borderId="1" xfId="0" applyFont="1" applyBorder="1" applyAlignment="1">
      <alignment horizontal="center" vertical="center" shrinkToFit="1"/>
    </xf>
    <xf numFmtId="5" fontId="0" fillId="0" borderId="1" xfId="0" applyNumberFormat="1" applyBorder="1" applyAlignment="1">
      <alignment horizontal="center" vertical="center" shrinkToFit="1"/>
    </xf>
    <xf numFmtId="0" fontId="3" fillId="0" borderId="4" xfId="0" applyFont="1" applyBorder="1" applyAlignment="1">
      <alignment horizontal="center" vertical="center" shrinkToFit="1"/>
    </xf>
    <xf numFmtId="3" fontId="0" fillId="0" borderId="1" xfId="0" applyNumberFormat="1" applyBorder="1">
      <alignment vertical="center"/>
    </xf>
    <xf numFmtId="177" fontId="0" fillId="0" borderId="1" xfId="0" applyNumberFormat="1" applyBorder="1" applyAlignment="1">
      <alignment vertical="center" shrinkToFit="1"/>
    </xf>
    <xf numFmtId="0" fontId="0" fillId="2" borderId="7" xfId="0" applyFill="1" applyBorder="1" applyAlignment="1">
      <alignment horizontal="center" vertical="center" shrinkToFit="1"/>
    </xf>
    <xf numFmtId="176" fontId="3" fillId="2" borderId="3" xfId="0" applyNumberFormat="1" applyFont="1" applyFill="1" applyBorder="1" applyAlignment="1">
      <alignment horizontal="center" vertical="center" shrinkToFit="1"/>
    </xf>
    <xf numFmtId="176" fontId="0" fillId="2" borderId="3" xfId="0" applyNumberFormat="1" applyFill="1" applyBorder="1" applyAlignment="1">
      <alignment horizontal="center" vertical="center" shrinkToFit="1"/>
    </xf>
    <xf numFmtId="178" fontId="0" fillId="0" borderId="0" xfId="0" applyNumberFormat="1">
      <alignment vertical="center"/>
    </xf>
    <xf numFmtId="178" fontId="0" fillId="0" borderId="1" xfId="0" applyNumberFormat="1" applyBorder="1">
      <alignment vertical="center"/>
    </xf>
    <xf numFmtId="0" fontId="3" fillId="4" borderId="1" xfId="0" applyFont="1" applyFill="1" applyBorder="1" applyAlignment="1">
      <alignment horizontal="center" vertical="center" shrinkToFit="1"/>
    </xf>
    <xf numFmtId="0" fontId="0" fillId="4" borderId="1" xfId="0" applyFill="1" applyBorder="1" applyAlignment="1">
      <alignment vertical="center" shrinkToFit="1"/>
    </xf>
    <xf numFmtId="0" fontId="0" fillId="4" borderId="1" xfId="0" applyFill="1" applyBorder="1" applyAlignment="1">
      <alignment horizontal="center" vertical="center" shrinkToFit="1"/>
    </xf>
    <xf numFmtId="5" fontId="0" fillId="4" borderId="1" xfId="0" applyNumberFormat="1" applyFill="1" applyBorder="1" applyAlignment="1">
      <alignment horizontal="center" vertical="center" shrinkToFit="1"/>
    </xf>
    <xf numFmtId="0" fontId="0" fillId="4" borderId="1" xfId="0" applyFill="1" applyBorder="1">
      <alignment vertical="center"/>
    </xf>
    <xf numFmtId="0" fontId="3" fillId="4" borderId="4" xfId="0" applyFont="1" applyFill="1" applyBorder="1" applyAlignment="1">
      <alignment horizontal="center" vertical="center" shrinkToFit="1"/>
    </xf>
    <xf numFmtId="0" fontId="5" fillId="4" borderId="1" xfId="1" applyFill="1" applyBorder="1" applyAlignment="1">
      <alignment vertical="center" shrinkToFit="1"/>
    </xf>
    <xf numFmtId="56" fontId="0" fillId="4" borderId="1" xfId="0" applyNumberFormat="1" applyFill="1" applyBorder="1" applyAlignment="1">
      <alignment horizontal="center" vertical="center" shrinkToFit="1"/>
    </xf>
    <xf numFmtId="5" fontId="0" fillId="4" borderId="1" xfId="0" applyNumberFormat="1" applyFill="1" applyBorder="1" applyAlignment="1">
      <alignment vertical="center" shrinkToFit="1"/>
    </xf>
    <xf numFmtId="176" fontId="0" fillId="4" borderId="1" xfId="0" applyNumberFormat="1" applyFill="1" applyBorder="1" applyAlignment="1">
      <alignment vertical="center" shrinkToFit="1"/>
    </xf>
    <xf numFmtId="177" fontId="0" fillId="4" borderId="1" xfId="0" applyNumberFormat="1" applyFill="1" applyBorder="1" applyAlignment="1">
      <alignment vertical="center" shrinkToFit="1"/>
    </xf>
    <xf numFmtId="56" fontId="0" fillId="4" borderId="1" xfId="0" applyNumberFormat="1" applyFill="1" applyBorder="1" applyAlignment="1">
      <alignment vertical="center" shrinkToFit="1"/>
    </xf>
    <xf numFmtId="5" fontId="4" fillId="4" borderId="1" xfId="0" applyNumberFormat="1" applyFont="1" applyFill="1" applyBorder="1" applyAlignment="1">
      <alignment vertical="center" shrinkToFit="1"/>
    </xf>
    <xf numFmtId="176" fontId="0" fillId="4" borderId="1" xfId="0" applyNumberFormat="1" applyFill="1" applyBorder="1" applyAlignment="1">
      <alignment horizontal="right" vertical="center" shrinkToFit="1"/>
    </xf>
    <xf numFmtId="176" fontId="0" fillId="0" borderId="1" xfId="0" applyNumberFormat="1" applyBorder="1" applyAlignment="1">
      <alignment horizontal="right" vertical="center" shrinkToFit="1"/>
    </xf>
    <xf numFmtId="0" fontId="6" fillId="0" borderId="0" xfId="0" applyFont="1">
      <alignment vertical="center"/>
    </xf>
    <xf numFmtId="0" fontId="3" fillId="2" borderId="3" xfId="0" applyFont="1" applyFill="1" applyBorder="1" applyAlignment="1">
      <alignment horizontal="center" vertical="center" shrinkToFit="1"/>
    </xf>
    <xf numFmtId="0" fontId="0" fillId="0" borderId="1" xfId="0" applyBorder="1" applyAlignment="1">
      <alignment horizontal="left" vertical="center" shrinkToFit="1"/>
    </xf>
    <xf numFmtId="0" fontId="5" fillId="0" borderId="0" xfId="1">
      <alignment vertical="center"/>
    </xf>
    <xf numFmtId="176" fontId="0" fillId="0" borderId="1" xfId="0" applyNumberFormat="1" applyBorder="1" applyAlignment="1">
      <alignment horizontal="center" vertical="center" shrinkToFit="1"/>
    </xf>
    <xf numFmtId="176" fontId="0" fillId="0" borderId="0" xfId="0" applyNumberFormat="1" applyAlignment="1">
      <alignment horizontal="right" vertical="center" shrinkToFit="1"/>
    </xf>
    <xf numFmtId="5" fontId="0" fillId="0" borderId="0" xfId="0" applyNumberFormat="1" applyAlignment="1">
      <alignment vertical="center" shrinkToFit="1"/>
    </xf>
    <xf numFmtId="0" fontId="8" fillId="0" borderId="0" xfId="0" applyFont="1">
      <alignment vertical="center"/>
    </xf>
    <xf numFmtId="0" fontId="9" fillId="0" borderId="0" xfId="0" applyFont="1" applyAlignment="1">
      <alignment horizontal="center" vertical="center" shrinkToFit="1"/>
    </xf>
    <xf numFmtId="0" fontId="3" fillId="0" borderId="8" xfId="0" applyFont="1" applyBorder="1" applyAlignment="1">
      <alignment vertical="center" shrinkToFit="1"/>
    </xf>
    <xf numFmtId="0" fontId="0" fillId="0" borderId="8" xfId="0" applyBorder="1" applyAlignment="1">
      <alignment vertical="center" shrinkToFit="1"/>
    </xf>
    <xf numFmtId="0" fontId="0" fillId="0" borderId="8" xfId="0" applyBorder="1" applyAlignment="1">
      <alignment horizontal="center" vertical="center" shrinkToFit="1"/>
    </xf>
    <xf numFmtId="5" fontId="0" fillId="0" borderId="8" xfId="0" applyNumberFormat="1" applyBorder="1" applyAlignment="1">
      <alignment horizontal="center" vertical="center" shrinkToFit="1"/>
    </xf>
    <xf numFmtId="0" fontId="0" fillId="0" borderId="8" xfId="0" applyBorder="1">
      <alignment vertical="center"/>
    </xf>
    <xf numFmtId="0" fontId="3" fillId="0" borderId="8" xfId="0" applyFont="1" applyBorder="1" applyAlignment="1">
      <alignment horizontal="center" vertical="center" shrinkToFit="1"/>
    </xf>
    <xf numFmtId="0" fontId="5" fillId="0" borderId="8" xfId="1" applyBorder="1" applyAlignment="1">
      <alignment vertical="center" shrinkToFit="1"/>
    </xf>
    <xf numFmtId="56" fontId="0" fillId="0" borderId="8" xfId="0" applyNumberFormat="1" applyBorder="1" applyAlignment="1">
      <alignment horizontal="center" vertical="center" shrinkToFit="1"/>
    </xf>
    <xf numFmtId="5" fontId="0" fillId="0" borderId="8" xfId="0" applyNumberFormat="1" applyBorder="1" applyAlignment="1">
      <alignment vertical="center" shrinkToFit="1"/>
    </xf>
    <xf numFmtId="176" fontId="0" fillId="0" borderId="8" xfId="0" applyNumberFormat="1" applyBorder="1" applyAlignment="1">
      <alignment vertical="center" shrinkToFit="1"/>
    </xf>
    <xf numFmtId="177" fontId="0" fillId="0" borderId="8" xfId="0" applyNumberFormat="1" applyBorder="1" applyAlignment="1">
      <alignment vertical="center" shrinkToFit="1"/>
    </xf>
    <xf numFmtId="176" fontId="0" fillId="0" borderId="8" xfId="0" applyNumberFormat="1" applyBorder="1" applyAlignment="1">
      <alignment horizontal="right" vertical="center" shrinkToFit="1"/>
    </xf>
    <xf numFmtId="56" fontId="0" fillId="0" borderId="8" xfId="0" applyNumberFormat="1" applyBorder="1" applyAlignment="1">
      <alignment vertical="center" shrinkToFit="1"/>
    </xf>
    <xf numFmtId="5" fontId="4" fillId="0" borderId="8" xfId="0" applyNumberFormat="1" applyFont="1" applyBorder="1" applyAlignment="1">
      <alignment vertical="center" shrinkToFit="1"/>
    </xf>
    <xf numFmtId="0" fontId="3" fillId="0" borderId="9" xfId="0" applyFont="1" applyBorder="1" applyAlignment="1">
      <alignment vertical="center" shrinkToFit="1"/>
    </xf>
    <xf numFmtId="0" fontId="0" fillId="0" borderId="9" xfId="0" applyBorder="1" applyAlignment="1">
      <alignment vertical="center" shrinkToFit="1"/>
    </xf>
    <xf numFmtId="0" fontId="0" fillId="0" borderId="9" xfId="0" applyBorder="1" applyAlignment="1">
      <alignment horizontal="center" vertical="center" shrinkToFit="1"/>
    </xf>
    <xf numFmtId="5" fontId="0" fillId="0" borderId="9" xfId="0" applyNumberFormat="1" applyBorder="1" applyAlignment="1">
      <alignment horizontal="center" vertical="center" shrinkToFit="1"/>
    </xf>
    <xf numFmtId="0" fontId="0" fillId="0" borderId="9" xfId="0" applyBorder="1">
      <alignment vertical="center"/>
    </xf>
    <xf numFmtId="0" fontId="3" fillId="0" borderId="10" xfId="0" applyFont="1" applyBorder="1" applyAlignment="1">
      <alignment horizontal="center" vertical="center" shrinkToFit="1"/>
    </xf>
    <xf numFmtId="0" fontId="5" fillId="0" borderId="9" xfId="1" applyBorder="1" applyAlignment="1">
      <alignment vertical="center" shrinkToFit="1"/>
    </xf>
    <xf numFmtId="56" fontId="0" fillId="0" borderId="9" xfId="0" applyNumberFormat="1" applyBorder="1" applyAlignment="1">
      <alignment horizontal="center" vertical="center" shrinkToFit="1"/>
    </xf>
    <xf numFmtId="5" fontId="0" fillId="0" borderId="9" xfId="0" applyNumberFormat="1" applyBorder="1" applyAlignment="1">
      <alignment vertical="center" shrinkToFit="1"/>
    </xf>
    <xf numFmtId="176" fontId="0" fillId="0" borderId="9" xfId="0" applyNumberFormat="1" applyBorder="1" applyAlignment="1">
      <alignment vertical="center" shrinkToFit="1"/>
    </xf>
    <xf numFmtId="177" fontId="0" fillId="0" borderId="9" xfId="0" applyNumberFormat="1" applyBorder="1" applyAlignment="1">
      <alignment vertical="center" shrinkToFit="1"/>
    </xf>
    <xf numFmtId="176" fontId="0" fillId="0" borderId="9" xfId="0" applyNumberFormat="1" applyBorder="1" applyAlignment="1">
      <alignment horizontal="right" vertical="center" shrinkToFit="1"/>
    </xf>
    <xf numFmtId="56" fontId="0" fillId="0" borderId="9" xfId="0" applyNumberFormat="1" applyBorder="1" applyAlignment="1">
      <alignment vertical="center" shrinkToFit="1"/>
    </xf>
    <xf numFmtId="5" fontId="4" fillId="0" borderId="9" xfId="0" applyNumberFormat="1" applyFont="1" applyBorder="1" applyAlignment="1">
      <alignment vertical="center" shrinkToFit="1"/>
    </xf>
    <xf numFmtId="0" fontId="0" fillId="5" borderId="7" xfId="0" applyFill="1" applyBorder="1" applyAlignment="1">
      <alignment horizontal="center" vertical="center" shrinkToFit="1"/>
    </xf>
    <xf numFmtId="176" fontId="0" fillId="5" borderId="3" xfId="0" applyNumberFormat="1" applyFill="1" applyBorder="1" applyAlignment="1">
      <alignment horizontal="center" vertical="center" shrinkToFit="1"/>
    </xf>
    <xf numFmtId="0" fontId="3"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6" xfId="0" applyBorder="1" applyAlignment="1">
      <alignment horizontal="center" vertical="center" shrinkToFit="1"/>
    </xf>
    <xf numFmtId="0" fontId="0" fillId="5" borderId="4" xfId="0" applyFill="1" applyBorder="1" applyAlignment="1">
      <alignment horizontal="center" vertical="center" wrapText="1" shrinkToFit="1"/>
    </xf>
    <xf numFmtId="0" fontId="0" fillId="5" borderId="3" xfId="0" applyFill="1" applyBorder="1" applyAlignment="1">
      <alignment horizontal="center" vertical="center" wrapText="1" shrinkToFit="1"/>
    </xf>
    <xf numFmtId="0" fontId="0" fillId="5" borderId="4" xfId="0" applyFill="1" applyBorder="1" applyAlignment="1">
      <alignment horizontal="center" vertical="center" shrinkToFit="1"/>
    </xf>
    <xf numFmtId="0" fontId="0" fillId="5" borderId="3" xfId="0" applyFill="1" applyBorder="1" applyAlignment="1">
      <alignment horizontal="center" vertical="center" shrinkToFit="1"/>
    </xf>
    <xf numFmtId="0" fontId="0" fillId="0" borderId="0" xfId="0" applyAlignment="1">
      <alignment horizontal="center" vertical="center" shrinkToFit="1"/>
    </xf>
    <xf numFmtId="0" fontId="0" fillId="0" borderId="0" xfId="0" applyAlignment="1">
      <alignment horizontal="center" vertical="center" wrapText="1" shrinkToFit="1"/>
    </xf>
    <xf numFmtId="0" fontId="0" fillId="5" borderId="1" xfId="0" applyFill="1" applyBorder="1" applyAlignment="1">
      <alignment horizontal="center" vertical="center" shrinkToFit="1"/>
    </xf>
    <xf numFmtId="0" fontId="0" fillId="5" borderId="1" xfId="0" applyFill="1" applyBorder="1" applyAlignment="1">
      <alignment horizontal="center" vertical="center" wrapText="1" shrinkToFit="1"/>
    </xf>
    <xf numFmtId="0" fontId="0" fillId="5" borderId="11" xfId="0" applyFill="1" applyBorder="1" applyAlignment="1">
      <alignment horizontal="center" vertical="center" shrinkToFit="1"/>
    </xf>
    <xf numFmtId="0" fontId="0" fillId="5" borderId="12" xfId="0" applyFill="1" applyBorder="1" applyAlignment="1">
      <alignment horizontal="center" vertical="center" shrinkToFit="1"/>
    </xf>
    <xf numFmtId="0" fontId="0" fillId="5" borderId="7" xfId="0" applyFill="1" applyBorder="1" applyAlignment="1">
      <alignment horizontal="center" vertical="center" shrinkToFit="1"/>
    </xf>
    <xf numFmtId="0" fontId="0" fillId="5" borderId="13" xfId="0" applyFill="1" applyBorder="1" applyAlignment="1">
      <alignment horizontal="center" vertical="center" shrinkToFit="1"/>
    </xf>
    <xf numFmtId="0" fontId="1" fillId="5" borderId="4" xfId="0" applyFont="1" applyFill="1" applyBorder="1" applyAlignment="1">
      <alignment horizontal="center" vertical="center" shrinkToFit="1"/>
    </xf>
    <xf numFmtId="0" fontId="1" fillId="5" borderId="3" xfId="0" applyFont="1" applyFill="1" applyBorder="1" applyAlignment="1">
      <alignment horizontal="center" vertical="center" shrinkToFit="1"/>
    </xf>
    <xf numFmtId="0" fontId="3" fillId="5" borderId="4" xfId="0" applyFont="1" applyFill="1" applyBorder="1" applyAlignment="1">
      <alignment horizontal="center" vertical="center" shrinkToFit="1"/>
    </xf>
    <xf numFmtId="0" fontId="3" fillId="5" borderId="3" xfId="0" applyFont="1" applyFill="1" applyBorder="1" applyAlignment="1">
      <alignment horizontal="center" vertical="center" shrinkToFit="1"/>
    </xf>
    <xf numFmtId="0" fontId="0" fillId="2" borderId="4"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wrapText="1" shrinkToFit="1"/>
    </xf>
    <xf numFmtId="0" fontId="0" fillId="2" borderId="3" xfId="0" applyFill="1" applyBorder="1" applyAlignment="1">
      <alignment horizontal="center" vertical="center" wrapText="1" shrinkToFit="1"/>
    </xf>
    <xf numFmtId="0" fontId="3" fillId="2" borderId="2"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0" fillId="3" borderId="4" xfId="0" applyFill="1" applyBorder="1" applyAlignment="1">
      <alignment horizontal="center" vertical="center" shrinkToFit="1"/>
    </xf>
    <xf numFmtId="0" fontId="0" fillId="3" borderId="3" xfId="0" applyFill="1" applyBorder="1" applyAlignment="1">
      <alignment horizontal="center" vertical="center" shrinkToFit="1"/>
    </xf>
    <xf numFmtId="0" fontId="0" fillId="3" borderId="4" xfId="0" applyFill="1" applyBorder="1" applyAlignment="1">
      <alignment horizontal="center" vertical="center" wrapText="1" shrinkToFit="1"/>
    </xf>
    <xf numFmtId="0" fontId="1" fillId="2" borderId="4"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3" borderId="3" xfId="0" applyFont="1" applyFill="1" applyBorder="1" applyAlignment="1">
      <alignment horizontal="center" vertical="center" shrinkToFit="1"/>
    </xf>
  </cellXfs>
  <cellStyles count="3">
    <cellStyle name="ハイパーリンク" xfId="1" builtinId="8"/>
    <cellStyle name="標準" xfId="0" builtinId="0"/>
    <cellStyle name="標準 2 3" xfId="2" xr:uid="{323942DC-1519-43AF-8B34-F1643D52021D}"/>
  </cellStyles>
  <dxfs count="12">
    <dxf>
      <fill>
        <patternFill>
          <bgColor theme="5" tint="0.39994506668294322"/>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8" tint="0.39994506668294322"/>
        </patternFill>
      </fill>
    </dxf>
    <dxf>
      <fill>
        <patternFill>
          <bgColor theme="9" tint="0.39994506668294322"/>
        </patternFill>
      </fill>
    </dxf>
  </dxfs>
  <tableStyles count="0" defaultTableStyle="TableStyleMedium2" defaultPivotStyle="PivotStyleLight16"/>
  <colors>
    <mruColors>
      <color rgb="FF969696"/>
      <color rgb="FFFF99CC"/>
      <color rgb="FFFF99FF"/>
      <color rgb="FFFFCC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11</xdr:col>
      <xdr:colOff>9525</xdr:colOff>
      <xdr:row>18</xdr:row>
      <xdr:rowOff>38100</xdr:rowOff>
    </xdr:to>
    <xdr:sp macro="" textlink="">
      <xdr:nvSpPr>
        <xdr:cNvPr id="2" name="正方形/長方形 1">
          <a:extLst>
            <a:ext uri="{FF2B5EF4-FFF2-40B4-BE49-F238E27FC236}">
              <a16:creationId xmlns:a16="http://schemas.microsoft.com/office/drawing/2014/main" id="{7FD64954-1AD7-D73A-952D-76767E6B914A}"/>
            </a:ext>
          </a:extLst>
        </xdr:cNvPr>
        <xdr:cNvSpPr/>
      </xdr:nvSpPr>
      <xdr:spPr>
        <a:xfrm>
          <a:off x="0" y="9525"/>
          <a:ext cx="10401300" cy="3114675"/>
        </a:xfrm>
        <a:prstGeom prst="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123@12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D492C-7FEB-4720-998E-0E03D62B05B2}">
  <sheetPr>
    <pageSetUpPr fitToPage="1"/>
  </sheetPr>
  <dimension ref="A1:AB26"/>
  <sheetViews>
    <sheetView tabSelected="1" zoomScale="95" zoomScaleNormal="95" workbookViewId="0">
      <pane xSplit="3" ySplit="3" topLeftCell="D4" activePane="bottomRight" state="frozen"/>
      <selection pane="topRight" activeCell="E1" sqref="E1"/>
      <selection pane="bottomLeft" activeCell="A3" sqref="A3"/>
      <selection pane="bottomRight" activeCell="D7" sqref="D7"/>
    </sheetView>
  </sheetViews>
  <sheetFormatPr defaultRowHeight="13.5" x14ac:dyDescent="0.15"/>
  <cols>
    <col min="1" max="1" width="3.375" style="1" customWidth="1"/>
    <col min="2" max="2" width="23.125" style="2" customWidth="1"/>
    <col min="3" max="3" width="12.5" style="2" customWidth="1"/>
    <col min="4" max="4" width="14.5" style="2" customWidth="1"/>
    <col min="5" max="5" width="5.25" style="2" bestFit="1" customWidth="1"/>
    <col min="6" max="6" width="20.625" style="3" bestFit="1" customWidth="1"/>
    <col min="7" max="8" width="9.75" style="2" customWidth="1"/>
    <col min="9" max="9" width="8.75" style="2" customWidth="1"/>
    <col min="10" max="10" width="28.25" style="1" customWidth="1"/>
    <col min="11" max="11" width="8.375" style="1" customWidth="1"/>
    <col min="12" max="12" width="11.625" style="3" customWidth="1"/>
    <col min="13" max="13" width="18.625" style="3" customWidth="1"/>
    <col min="14" max="14" width="17.75" style="5" customWidth="1"/>
    <col min="15" max="15" width="9.75" style="2" customWidth="1"/>
    <col min="16" max="16" width="19.875" style="2" customWidth="1"/>
    <col min="17" max="17" width="11.625" style="2" customWidth="1"/>
    <col min="18" max="18" width="7" style="4" customWidth="1"/>
    <col min="19" max="19" width="9.75" style="2" customWidth="1"/>
    <col min="20" max="20" width="24.125" style="2" customWidth="1"/>
    <col min="21" max="21" width="9.75" style="2" customWidth="1"/>
    <col min="22" max="22" width="10.125" style="4" customWidth="1"/>
    <col min="23" max="23" width="25.375" style="4" customWidth="1"/>
    <col min="24" max="24" width="9.875" style="4" customWidth="1"/>
    <col min="25" max="25" width="9.75" style="2" customWidth="1"/>
    <col min="26" max="26" width="16.25" style="2" customWidth="1"/>
    <col min="27" max="27" width="8" style="2" customWidth="1"/>
    <col min="28" max="28" width="28.5" style="1" customWidth="1"/>
  </cols>
  <sheetData>
    <row r="1" spans="1:28" ht="38.25" customHeight="1" x14ac:dyDescent="0.15">
      <c r="A1" s="48" t="s">
        <v>73</v>
      </c>
    </row>
    <row r="2" spans="1:28" ht="12.75" customHeight="1" x14ac:dyDescent="0.15">
      <c r="A2" s="111" t="s">
        <v>16</v>
      </c>
      <c r="B2" s="106" t="s">
        <v>15</v>
      </c>
      <c r="C2" s="106" t="s">
        <v>3</v>
      </c>
      <c r="D2" s="106" t="s">
        <v>14</v>
      </c>
      <c r="E2" s="106" t="s">
        <v>13</v>
      </c>
      <c r="F2" s="106" t="s">
        <v>2</v>
      </c>
      <c r="G2" s="106" t="s">
        <v>12</v>
      </c>
      <c r="H2" s="108" t="s">
        <v>18</v>
      </c>
      <c r="I2" s="99" t="s">
        <v>1</v>
      </c>
      <c r="J2" s="109" t="s">
        <v>11</v>
      </c>
      <c r="K2" s="99" t="s">
        <v>10</v>
      </c>
      <c r="L2" s="99" t="s">
        <v>9</v>
      </c>
      <c r="M2" s="99" t="s">
        <v>0</v>
      </c>
      <c r="N2" s="99" t="s">
        <v>8</v>
      </c>
      <c r="O2" s="99" t="s">
        <v>24</v>
      </c>
      <c r="P2" s="103" t="s">
        <v>7</v>
      </c>
      <c r="Q2" s="104"/>
      <c r="R2" s="105"/>
      <c r="S2" s="101" t="s">
        <v>27</v>
      </c>
      <c r="T2" s="101" t="s">
        <v>45</v>
      </c>
      <c r="U2" s="101" t="s">
        <v>20</v>
      </c>
      <c r="V2" s="101" t="s">
        <v>28</v>
      </c>
      <c r="W2" s="101" t="s">
        <v>19</v>
      </c>
      <c r="X2" s="21" t="s">
        <v>29</v>
      </c>
      <c r="Y2" s="99" t="s">
        <v>25</v>
      </c>
      <c r="Z2" s="101" t="s">
        <v>17</v>
      </c>
      <c r="AA2" s="101" t="s">
        <v>33</v>
      </c>
      <c r="AB2" s="99" t="s">
        <v>6</v>
      </c>
    </row>
    <row r="3" spans="1:28" x14ac:dyDescent="0.15">
      <c r="A3" s="112"/>
      <c r="B3" s="107"/>
      <c r="C3" s="107"/>
      <c r="D3" s="107"/>
      <c r="E3" s="107"/>
      <c r="F3" s="107"/>
      <c r="G3" s="107"/>
      <c r="H3" s="107"/>
      <c r="I3" s="100"/>
      <c r="J3" s="110"/>
      <c r="K3" s="100"/>
      <c r="L3" s="100"/>
      <c r="M3" s="100"/>
      <c r="N3" s="100"/>
      <c r="O3" s="100"/>
      <c r="P3" s="42" t="s">
        <v>5</v>
      </c>
      <c r="Q3" s="42" t="s">
        <v>4</v>
      </c>
      <c r="R3" s="22" t="s">
        <v>26</v>
      </c>
      <c r="S3" s="100"/>
      <c r="T3" s="100"/>
      <c r="U3" s="100"/>
      <c r="V3" s="102"/>
      <c r="W3" s="102"/>
      <c r="X3" s="23" t="s">
        <v>30</v>
      </c>
      <c r="Y3" s="100"/>
      <c r="Z3" s="102"/>
      <c r="AA3" s="102"/>
      <c r="AB3" s="100"/>
    </row>
    <row r="4" spans="1:28" x14ac:dyDescent="0.15">
      <c r="A4" s="26" t="s">
        <v>48</v>
      </c>
      <c r="B4" s="27" t="s">
        <v>49</v>
      </c>
      <c r="C4" s="27" t="s">
        <v>50</v>
      </c>
      <c r="D4" s="27" t="s">
        <v>51</v>
      </c>
      <c r="E4" s="28" t="s">
        <v>52</v>
      </c>
      <c r="F4" s="27" t="s">
        <v>53</v>
      </c>
      <c r="G4" s="29" t="s">
        <v>54</v>
      </c>
      <c r="H4" s="28" t="s">
        <v>55</v>
      </c>
      <c r="I4" s="30" t="s">
        <v>59</v>
      </c>
      <c r="J4" s="27" t="s">
        <v>58</v>
      </c>
      <c r="K4" s="31" t="s">
        <v>56</v>
      </c>
      <c r="L4" s="27" t="s">
        <v>57</v>
      </c>
      <c r="M4" s="32" t="s">
        <v>60</v>
      </c>
      <c r="N4" s="33" t="s">
        <v>35</v>
      </c>
      <c r="O4" s="34">
        <f>IF(N4="","",VLOOKUP(N4,受講費!$A$4:$B$8,2,FALSE))</f>
        <v>46200</v>
      </c>
      <c r="P4" s="28" t="s">
        <v>44</v>
      </c>
      <c r="Q4" s="28" t="s">
        <v>61</v>
      </c>
      <c r="R4" s="35">
        <f>IF(P4="レンタル",8800,0)</f>
        <v>0</v>
      </c>
      <c r="S4" s="34">
        <v>13200</v>
      </c>
      <c r="T4" s="34" t="s">
        <v>46</v>
      </c>
      <c r="U4" s="34">
        <v>11000</v>
      </c>
      <c r="V4" s="36">
        <v>0</v>
      </c>
      <c r="W4" s="27" t="s">
        <v>63</v>
      </c>
      <c r="X4" s="39">
        <f>IF(W4="","",VLOOKUP(W4,受講費!$D$4:$E$8,2,FALSE))</f>
        <v>4730</v>
      </c>
      <c r="Y4" s="34">
        <f>IFERROR(SUM(R4:U4)+O4+X4,"")</f>
        <v>75130</v>
      </c>
      <c r="Z4" s="37"/>
      <c r="AA4" s="37" t="s">
        <v>47</v>
      </c>
      <c r="AB4" s="38" t="s">
        <v>62</v>
      </c>
    </row>
    <row r="5" spans="1:28" x14ac:dyDescent="0.15">
      <c r="A5" s="7">
        <v>1</v>
      </c>
      <c r="B5" s="8"/>
      <c r="C5" s="8"/>
      <c r="D5" s="8"/>
      <c r="E5" s="13"/>
      <c r="F5" s="8"/>
      <c r="G5" s="17"/>
      <c r="H5" s="13"/>
      <c r="I5" s="9"/>
      <c r="J5" s="8"/>
      <c r="K5" s="18"/>
      <c r="L5" s="8"/>
      <c r="M5" s="15"/>
      <c r="N5" s="14"/>
      <c r="O5" s="11" t="str">
        <f>IF(N5="","",VLOOKUP(N5,受講費!$A$4:$B$8,2,FALSE))</f>
        <v/>
      </c>
      <c r="P5" s="13"/>
      <c r="Q5" s="13"/>
      <c r="R5" s="12">
        <f>IF(P5="レンタル",8800,0)</f>
        <v>0</v>
      </c>
      <c r="S5" s="11"/>
      <c r="T5" s="11"/>
      <c r="U5" s="11"/>
      <c r="V5" s="20"/>
      <c r="W5" s="8"/>
      <c r="X5" s="40" t="str">
        <f>IF(W5="","",VLOOKUP(W5,受講費!$D$4:$E$8,2,FALSE))</f>
        <v/>
      </c>
      <c r="Y5" s="11" t="str">
        <f>IFERROR(SUM(R5:U5)+O5+X5,"")</f>
        <v/>
      </c>
      <c r="Z5" s="10"/>
      <c r="AA5" s="10" t="s">
        <v>47</v>
      </c>
      <c r="AB5" s="6"/>
    </row>
    <row r="6" spans="1:28" x14ac:dyDescent="0.15">
      <c r="A6" s="7">
        <v>2</v>
      </c>
      <c r="B6" s="8"/>
      <c r="C6" s="8"/>
      <c r="D6" s="8"/>
      <c r="E6" s="13"/>
      <c r="F6" s="8"/>
      <c r="G6" s="17"/>
      <c r="H6" s="13"/>
      <c r="I6" s="9"/>
      <c r="J6" s="8"/>
      <c r="K6" s="18"/>
      <c r="L6" s="8"/>
      <c r="M6" s="15"/>
      <c r="N6" s="14"/>
      <c r="O6" s="11" t="str">
        <f>IF(N6="","",VLOOKUP(N6,受講費!$A$4:$B$8,2,FALSE))</f>
        <v/>
      </c>
      <c r="P6" s="13"/>
      <c r="Q6" s="13"/>
      <c r="R6" s="12">
        <f t="shared" ref="R6:R10" si="0">IF(P6="レンタル",8800,0)</f>
        <v>0</v>
      </c>
      <c r="S6" s="11"/>
      <c r="T6" s="11"/>
      <c r="U6" s="11"/>
      <c r="V6" s="20"/>
      <c r="W6" s="8"/>
      <c r="X6" s="40" t="str">
        <f>IF(W6="","",VLOOKUP(W6,受講費!$D$4:$E$8,2,FALSE))</f>
        <v/>
      </c>
      <c r="Y6" s="11" t="str">
        <f t="shared" ref="Y6:Y10" si="1">IFERROR(SUM(R6:U6)+O6+X6,"")</f>
        <v/>
      </c>
      <c r="Z6" s="10"/>
      <c r="AA6" s="10" t="s">
        <v>47</v>
      </c>
      <c r="AB6" s="6"/>
    </row>
    <row r="7" spans="1:28" x14ac:dyDescent="0.15">
      <c r="A7" s="7">
        <v>3</v>
      </c>
      <c r="B7" s="8"/>
      <c r="C7" s="8"/>
      <c r="D7" s="8"/>
      <c r="E7" s="13"/>
      <c r="F7" s="8"/>
      <c r="G7" s="17"/>
      <c r="H7" s="13"/>
      <c r="I7" s="9"/>
      <c r="J7" s="8"/>
      <c r="K7" s="18"/>
      <c r="L7" s="8"/>
      <c r="M7" s="15"/>
      <c r="N7" s="14"/>
      <c r="O7" s="11" t="str">
        <f>IF(N7="","",VLOOKUP(N7,受講費!$A$4:$B$8,2,FALSE))</f>
        <v/>
      </c>
      <c r="P7" s="13"/>
      <c r="Q7" s="13"/>
      <c r="R7" s="12">
        <f t="shared" si="0"/>
        <v>0</v>
      </c>
      <c r="S7" s="11"/>
      <c r="T7" s="11"/>
      <c r="U7" s="11"/>
      <c r="V7" s="20"/>
      <c r="W7" s="8"/>
      <c r="X7" s="40" t="str">
        <f>IF(W7="","",VLOOKUP(W7,受講費!$D$4:$E$8,2,FALSE))</f>
        <v/>
      </c>
      <c r="Y7" s="11" t="str">
        <f t="shared" si="1"/>
        <v/>
      </c>
      <c r="Z7" s="10"/>
      <c r="AA7" s="10" t="s">
        <v>47</v>
      </c>
      <c r="AB7" s="6"/>
    </row>
    <row r="8" spans="1:28" ht="14.25" thickBot="1" x14ac:dyDescent="0.2">
      <c r="A8" s="50">
        <v>4</v>
      </c>
      <c r="B8" s="51"/>
      <c r="C8" s="51"/>
      <c r="D8" s="51"/>
      <c r="E8" s="52"/>
      <c r="F8" s="51"/>
      <c r="G8" s="53"/>
      <c r="H8" s="52"/>
      <c r="I8" s="54"/>
      <c r="J8" s="51"/>
      <c r="K8" s="55"/>
      <c r="L8" s="51"/>
      <c r="M8" s="56"/>
      <c r="N8" s="57"/>
      <c r="O8" s="58" t="str">
        <f>IF(N8="","",VLOOKUP(N8,受講費!$A$4:$B$8,2,FALSE))</f>
        <v/>
      </c>
      <c r="P8" s="52"/>
      <c r="Q8" s="52"/>
      <c r="R8" s="59">
        <f t="shared" si="0"/>
        <v>0</v>
      </c>
      <c r="S8" s="58"/>
      <c r="T8" s="58"/>
      <c r="U8" s="58"/>
      <c r="V8" s="60"/>
      <c r="W8" s="51"/>
      <c r="X8" s="61" t="str">
        <f>IF(W8="","",VLOOKUP(W8,受講費!$D$4:$E$8,2,FALSE))</f>
        <v/>
      </c>
      <c r="Y8" s="58" t="str">
        <f t="shared" si="1"/>
        <v/>
      </c>
      <c r="Z8" s="62"/>
      <c r="AA8" s="62" t="s">
        <v>47</v>
      </c>
      <c r="AB8" s="63"/>
    </row>
    <row r="9" spans="1:28" x14ac:dyDescent="0.15">
      <c r="A9" s="64">
        <v>5</v>
      </c>
      <c r="B9" s="65"/>
      <c r="C9" s="65"/>
      <c r="D9" s="65"/>
      <c r="E9" s="66"/>
      <c r="F9" s="65"/>
      <c r="G9" s="67"/>
      <c r="H9" s="66"/>
      <c r="I9" s="68"/>
      <c r="J9" s="65"/>
      <c r="K9" s="69"/>
      <c r="L9" s="65"/>
      <c r="M9" s="70"/>
      <c r="N9" s="71"/>
      <c r="O9" s="72" t="str">
        <f>IF(N9="","",VLOOKUP(N9,受講費!$A$4:$B$8,2,FALSE))</f>
        <v/>
      </c>
      <c r="P9" s="66"/>
      <c r="Q9" s="66"/>
      <c r="R9" s="73">
        <f t="shared" si="0"/>
        <v>0</v>
      </c>
      <c r="S9" s="72"/>
      <c r="T9" s="72"/>
      <c r="U9" s="72"/>
      <c r="V9" s="74"/>
      <c r="W9" s="65"/>
      <c r="X9" s="75" t="str">
        <f>IF(W9="","",VLOOKUP(W9,受講費!$D$4:$E$8,2,FALSE))</f>
        <v/>
      </c>
      <c r="Y9" s="72" t="str">
        <f t="shared" si="1"/>
        <v/>
      </c>
      <c r="Z9" s="76"/>
      <c r="AA9" s="76" t="s">
        <v>47</v>
      </c>
      <c r="AB9" s="77"/>
    </row>
    <row r="10" spans="1:28" ht="14.25" thickBot="1" x14ac:dyDescent="0.2">
      <c r="A10" s="50">
        <v>6</v>
      </c>
      <c r="B10" s="51"/>
      <c r="C10" s="51"/>
      <c r="D10" s="51"/>
      <c r="E10" s="52"/>
      <c r="F10" s="51"/>
      <c r="G10" s="53"/>
      <c r="H10" s="52"/>
      <c r="I10" s="54"/>
      <c r="J10" s="51"/>
      <c r="K10" s="55"/>
      <c r="L10" s="51"/>
      <c r="M10" s="56"/>
      <c r="N10" s="57"/>
      <c r="O10" s="58" t="str">
        <f>IF(N10="","",VLOOKUP(N10,受講費!$A$4:$B$8,2,FALSE))</f>
        <v/>
      </c>
      <c r="P10" s="52"/>
      <c r="Q10" s="52"/>
      <c r="R10" s="59">
        <f t="shared" si="0"/>
        <v>0</v>
      </c>
      <c r="S10" s="58"/>
      <c r="T10" s="58"/>
      <c r="U10" s="58"/>
      <c r="V10" s="60"/>
      <c r="W10" s="51"/>
      <c r="X10" s="61" t="str">
        <f>IF(W10="","",VLOOKUP(W10,受講費!$D$4:$E$8,2,FALSE))</f>
        <v/>
      </c>
      <c r="Y10" s="58" t="str">
        <f t="shared" si="1"/>
        <v/>
      </c>
      <c r="Z10" s="62"/>
      <c r="AA10" s="62" t="s">
        <v>47</v>
      </c>
      <c r="AB10" s="63"/>
    </row>
    <row r="11" spans="1:28" ht="21" customHeight="1" x14ac:dyDescent="0.15">
      <c r="A11" s="48"/>
      <c r="B11" s="49"/>
    </row>
    <row r="12" spans="1:28" ht="37.5" customHeight="1" x14ac:dyDescent="0.15">
      <c r="A12" s="48" t="s">
        <v>78</v>
      </c>
      <c r="B12" s="49"/>
    </row>
    <row r="13" spans="1:28" ht="12.75" customHeight="1" x14ac:dyDescent="0.15">
      <c r="A13" s="97" t="s">
        <v>16</v>
      </c>
      <c r="B13" s="85" t="s">
        <v>15</v>
      </c>
      <c r="C13" s="85" t="s">
        <v>3</v>
      </c>
      <c r="D13" s="85" t="s">
        <v>14</v>
      </c>
      <c r="E13" s="85" t="s">
        <v>13</v>
      </c>
      <c r="F13" s="91" t="s">
        <v>2</v>
      </c>
      <c r="G13" s="91" t="s">
        <v>74</v>
      </c>
      <c r="H13" s="93"/>
      <c r="I13" s="93" t="s">
        <v>1</v>
      </c>
      <c r="J13" s="95" t="s">
        <v>11</v>
      </c>
      <c r="K13" s="85" t="s">
        <v>10</v>
      </c>
      <c r="L13" s="85" t="s">
        <v>9</v>
      </c>
      <c r="M13" s="85" t="s">
        <v>0</v>
      </c>
      <c r="N13" s="85" t="s">
        <v>80</v>
      </c>
      <c r="O13" s="83" t="s">
        <v>28</v>
      </c>
      <c r="P13" s="83" t="s">
        <v>79</v>
      </c>
      <c r="Q13" s="78" t="s">
        <v>29</v>
      </c>
      <c r="R13" s="85" t="s">
        <v>25</v>
      </c>
      <c r="S13" s="83" t="s">
        <v>17</v>
      </c>
      <c r="T13" s="90" t="s">
        <v>33</v>
      </c>
      <c r="U13" s="89" t="s">
        <v>6</v>
      </c>
      <c r="V13" s="89"/>
      <c r="W13" s="89"/>
      <c r="X13" s="2"/>
      <c r="Y13" s="87"/>
      <c r="Z13" s="88"/>
      <c r="AA13" s="88"/>
      <c r="AB13" s="87"/>
    </row>
    <row r="14" spans="1:28" x14ac:dyDescent="0.15">
      <c r="A14" s="98"/>
      <c r="B14" s="86"/>
      <c r="C14" s="86"/>
      <c r="D14" s="86"/>
      <c r="E14" s="86"/>
      <c r="F14" s="92"/>
      <c r="G14" s="92"/>
      <c r="H14" s="94"/>
      <c r="I14" s="94"/>
      <c r="J14" s="96"/>
      <c r="K14" s="86"/>
      <c r="L14" s="86"/>
      <c r="M14" s="86"/>
      <c r="N14" s="86"/>
      <c r="O14" s="84"/>
      <c r="P14" s="84"/>
      <c r="Q14" s="79" t="s">
        <v>30</v>
      </c>
      <c r="R14" s="86"/>
      <c r="S14" s="84"/>
      <c r="T14" s="90"/>
      <c r="U14" s="89"/>
      <c r="V14" s="89"/>
      <c r="W14" s="89"/>
      <c r="Y14" s="87"/>
      <c r="Z14" s="88"/>
      <c r="AA14" s="88"/>
      <c r="AB14" s="87"/>
    </row>
    <row r="15" spans="1:28" s="2" customFormat="1" x14ac:dyDescent="0.15">
      <c r="A15" s="16">
        <v>1</v>
      </c>
      <c r="B15" s="13"/>
      <c r="C15" s="13"/>
      <c r="D15" s="13"/>
      <c r="E15" s="13"/>
      <c r="F15" s="43"/>
      <c r="G15" s="81"/>
      <c r="H15" s="82"/>
      <c r="I15" s="13"/>
      <c r="J15" s="16"/>
      <c r="K15" s="16"/>
      <c r="L15" s="43"/>
      <c r="M15" s="43"/>
      <c r="N15" s="43"/>
      <c r="O15" s="45"/>
      <c r="P15" s="8"/>
      <c r="Q15" s="40" t="str">
        <f>IF(P15="","",VLOOKUP(P15,受講費!$D$4:$E$8,2,FALSE))</f>
        <v/>
      </c>
      <c r="R15" s="11" t="str">
        <f t="shared" ref="R15" si="2">IFERROR(SUM(K15:N15)+H15+Q15,"")</f>
        <v/>
      </c>
      <c r="S15" s="13"/>
      <c r="T15" s="13"/>
      <c r="U15" s="80"/>
      <c r="V15" s="80"/>
      <c r="W15" s="80"/>
      <c r="X15" s="46"/>
      <c r="Y15" s="47"/>
      <c r="AB15" s="1"/>
    </row>
    <row r="16" spans="1:28" s="2" customFormat="1" x14ac:dyDescent="0.15">
      <c r="A16" s="16">
        <v>2</v>
      </c>
      <c r="B16" s="13"/>
      <c r="C16" s="13"/>
      <c r="D16" s="13"/>
      <c r="E16" s="13"/>
      <c r="F16" s="43"/>
      <c r="G16" s="81"/>
      <c r="H16" s="82"/>
      <c r="I16" s="13"/>
      <c r="J16" s="16"/>
      <c r="K16" s="16"/>
      <c r="L16" s="43"/>
      <c r="M16" s="43"/>
      <c r="N16" s="43"/>
      <c r="O16" s="45"/>
      <c r="P16" s="8"/>
      <c r="Q16" s="40" t="str">
        <f>IF(P16="","",VLOOKUP(P16,受講費!$D$4:$E$8,2,FALSE))</f>
        <v/>
      </c>
      <c r="R16" s="11" t="str">
        <f>IFERROR(SUM(K16:N16)+H16+Q16,"")</f>
        <v/>
      </c>
      <c r="S16" s="13"/>
      <c r="T16" s="13"/>
      <c r="U16" s="80"/>
      <c r="V16" s="80"/>
      <c r="W16" s="80"/>
      <c r="X16" s="46"/>
      <c r="Y16" s="47"/>
      <c r="AB16" s="1"/>
    </row>
    <row r="17" spans="1:28" s="2" customFormat="1" x14ac:dyDescent="0.15">
      <c r="F17" s="3"/>
      <c r="J17" s="1"/>
      <c r="K17" s="1"/>
      <c r="L17" s="3"/>
      <c r="M17" s="3"/>
      <c r="N17" s="5"/>
      <c r="R17" s="4"/>
      <c r="V17" s="4"/>
      <c r="W17" s="4"/>
      <c r="X17" s="4"/>
      <c r="AB17" s="1"/>
    </row>
    <row r="18" spans="1:28" s="2" customFormat="1" ht="25.5" x14ac:dyDescent="0.15">
      <c r="A18" s="41" t="s">
        <v>68</v>
      </c>
      <c r="F18" s="3"/>
      <c r="J18" s="1"/>
      <c r="K18" s="1"/>
      <c r="L18" s="3"/>
      <c r="M18" s="3"/>
      <c r="N18" s="5"/>
      <c r="R18" s="4"/>
      <c r="V18" s="4"/>
      <c r="W18" s="4"/>
      <c r="X18" s="4"/>
      <c r="AB18" s="1"/>
    </row>
    <row r="19" spans="1:28" s="2" customFormat="1" ht="25.5" x14ac:dyDescent="0.15">
      <c r="A19" s="41" t="s">
        <v>69</v>
      </c>
      <c r="F19" s="3"/>
      <c r="J19" s="1"/>
      <c r="K19" s="1"/>
      <c r="L19" s="3"/>
      <c r="M19" s="3"/>
      <c r="N19" s="5"/>
      <c r="R19" s="4"/>
      <c r="V19" s="4"/>
      <c r="W19" s="4"/>
      <c r="X19" s="4"/>
      <c r="AB19" s="1"/>
    </row>
    <row r="20" spans="1:28" s="2" customFormat="1" ht="25.5" x14ac:dyDescent="0.15">
      <c r="A20" s="41" t="s">
        <v>70</v>
      </c>
      <c r="F20" s="3"/>
      <c r="J20" s="1"/>
      <c r="K20" s="1"/>
      <c r="L20" s="3"/>
      <c r="M20" s="3"/>
      <c r="N20" s="5"/>
      <c r="R20" s="4"/>
      <c r="V20" s="4"/>
      <c r="W20" s="4"/>
      <c r="X20" s="4"/>
      <c r="AB20" s="1"/>
    </row>
    <row r="21" spans="1:28" s="2" customFormat="1" ht="25.5" x14ac:dyDescent="0.15">
      <c r="A21" s="41" t="s">
        <v>72</v>
      </c>
      <c r="F21" s="3"/>
      <c r="J21" s="1"/>
      <c r="K21" s="1"/>
      <c r="L21" s="3"/>
      <c r="M21" s="3"/>
      <c r="N21" s="5"/>
      <c r="R21" s="4"/>
      <c r="V21" s="4"/>
      <c r="W21" s="4"/>
      <c r="X21" s="4"/>
      <c r="AB21" s="1"/>
    </row>
    <row r="22" spans="1:28" s="2" customFormat="1" x14ac:dyDescent="0.15">
      <c r="A22" s="44" t="s">
        <v>71</v>
      </c>
      <c r="F22" s="3"/>
      <c r="J22" s="1"/>
      <c r="K22" s="1"/>
      <c r="L22" s="3"/>
      <c r="M22" s="3"/>
      <c r="N22" s="5"/>
      <c r="R22" s="4"/>
      <c r="V22" s="4"/>
      <c r="W22" s="4"/>
      <c r="X22" s="4"/>
      <c r="AB22" s="1"/>
    </row>
    <row r="23" spans="1:28" s="2" customFormat="1" x14ac:dyDescent="0.15">
      <c r="A23" s="1"/>
      <c r="F23" s="3"/>
      <c r="J23" s="1"/>
      <c r="K23" s="1"/>
      <c r="L23" s="3"/>
      <c r="M23" s="3"/>
      <c r="N23" s="5"/>
      <c r="R23" s="4"/>
      <c r="V23" s="4"/>
      <c r="W23" s="4"/>
      <c r="X23" s="4"/>
      <c r="AB23" s="1"/>
    </row>
    <row r="24" spans="1:28" s="2" customFormat="1" ht="25.5" x14ac:dyDescent="0.15">
      <c r="A24" s="41" t="s">
        <v>65</v>
      </c>
      <c r="F24" s="3"/>
      <c r="J24" s="1"/>
      <c r="K24" s="1"/>
      <c r="L24" s="3"/>
      <c r="M24" s="3"/>
      <c r="N24" s="5"/>
      <c r="R24" s="4"/>
      <c r="V24" s="4"/>
      <c r="W24" s="4"/>
      <c r="X24" s="4"/>
      <c r="AB24" s="1"/>
    </row>
    <row r="25" spans="1:28" s="2" customFormat="1" ht="25.5" x14ac:dyDescent="0.15">
      <c r="A25" s="41" t="s">
        <v>66</v>
      </c>
      <c r="F25" s="3"/>
      <c r="J25" s="1"/>
      <c r="K25" s="1"/>
      <c r="L25" s="3"/>
      <c r="M25" s="3"/>
      <c r="N25" s="5"/>
      <c r="R25" s="4"/>
      <c r="V25" s="4"/>
      <c r="W25" s="4"/>
      <c r="X25" s="4"/>
      <c r="AB25" s="1"/>
    </row>
    <row r="26" spans="1:28" ht="25.5" x14ac:dyDescent="0.15">
      <c r="A26" s="41" t="s">
        <v>67</v>
      </c>
    </row>
  </sheetData>
  <mergeCells count="52">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AB2:AB3"/>
    <mergeCell ref="Y2:Y3"/>
    <mergeCell ref="Z2:Z3"/>
    <mergeCell ref="AA2:AA3"/>
    <mergeCell ref="P2:R2"/>
    <mergeCell ref="S2:S3"/>
    <mergeCell ref="T2:T3"/>
    <mergeCell ref="U2:U3"/>
    <mergeCell ref="V2:V3"/>
    <mergeCell ref="W2:W3"/>
    <mergeCell ref="F13:F14"/>
    <mergeCell ref="I13:I14"/>
    <mergeCell ref="J13:J14"/>
    <mergeCell ref="G13:H14"/>
    <mergeCell ref="A13:A14"/>
    <mergeCell ref="B13:B14"/>
    <mergeCell ref="C13:C14"/>
    <mergeCell ref="D13:D14"/>
    <mergeCell ref="E13:E14"/>
    <mergeCell ref="Y13:Y14"/>
    <mergeCell ref="Z13:Z14"/>
    <mergeCell ref="AA13:AA14"/>
    <mergeCell ref="AB13:AB14"/>
    <mergeCell ref="U13:W14"/>
    <mergeCell ref="U15:W15"/>
    <mergeCell ref="U16:W16"/>
    <mergeCell ref="G15:H15"/>
    <mergeCell ref="G16:H16"/>
    <mergeCell ref="P13:P14"/>
    <mergeCell ref="R13:R14"/>
    <mergeCell ref="S13:S14"/>
    <mergeCell ref="T13:T14"/>
    <mergeCell ref="K13:K14"/>
    <mergeCell ref="L13:L14"/>
    <mergeCell ref="M13:M14"/>
    <mergeCell ref="N13:N14"/>
    <mergeCell ref="O13:O14"/>
  </mergeCells>
  <phoneticPr fontId="2"/>
  <conditionalFormatting sqref="A4:U10 Y4:AB10 Y15:Y16">
    <cfRule type="expression" dxfId="11" priority="25">
      <formula>$N4="②再【全】"</formula>
    </cfRule>
    <cfRule type="expression" dxfId="10" priority="26">
      <formula>$N4="④再【座】"</formula>
    </cfRule>
    <cfRule type="expression" dxfId="9" priority="27">
      <formula>$N4="③再【実】"</formula>
    </cfRule>
  </conditionalFormatting>
  <conditionalFormatting sqref="P15:P16">
    <cfRule type="expression" dxfId="8" priority="1">
      <formula>#REF!="②再【全】"</formula>
    </cfRule>
    <cfRule type="expression" dxfId="7" priority="2">
      <formula>#REF!="④再【座】"</formula>
    </cfRule>
    <cfRule type="expression" dxfId="6" priority="3">
      <formula>#REF!="③再【実】"</formula>
    </cfRule>
  </conditionalFormatting>
  <conditionalFormatting sqref="R15:R16">
    <cfRule type="expression" dxfId="5" priority="4">
      <formula>$N15="②再【全】"</formula>
    </cfRule>
    <cfRule type="expression" dxfId="4" priority="5">
      <formula>$N15="④再【座】"</formula>
    </cfRule>
    <cfRule type="expression" dxfId="3" priority="6">
      <formula>$N15="③再【実】"</formula>
    </cfRule>
  </conditionalFormatting>
  <conditionalFormatting sqref="V4:W10">
    <cfRule type="expression" dxfId="2" priority="16">
      <formula>#REF!="②再【全】"</formula>
    </cfRule>
    <cfRule type="expression" dxfId="1" priority="17">
      <formula>#REF!="④再【座】"</formula>
    </cfRule>
    <cfRule type="expression" dxfId="0" priority="18">
      <formula>#REF!="③再【実】"</formula>
    </cfRule>
  </conditionalFormatting>
  <dataValidations count="9">
    <dataValidation type="list" allowBlank="1" showInputMessage="1" showErrorMessage="1" sqref="E4:E10" xr:uid="{CC863532-6FB3-4782-BC7C-06D8664CC943}">
      <formula1>"男,女"</formula1>
    </dataValidation>
    <dataValidation type="list" allowBlank="1" showInputMessage="1" showErrorMessage="1" sqref="G4:G10" xr:uid="{E620E411-2150-42DF-B8EB-E051BCC97721}">
      <formula1>"有,無"</formula1>
    </dataValidation>
    <dataValidation type="list" allowBlank="1" showInputMessage="1" showErrorMessage="1" sqref="K4:K10" xr:uid="{00D14528-C898-4245-B1BB-3052D85D0D67}">
      <formula1>"自宅,職場"</formula1>
    </dataValidation>
    <dataValidation type="list" allowBlank="1" showInputMessage="1" showErrorMessage="1" sqref="P4:P10" xr:uid="{18859093-544A-40E1-B659-99749BC15BE5}">
      <formula1>"当日持込,事前送付,レンタル"</formula1>
    </dataValidation>
    <dataValidation type="list" allowBlank="1" showInputMessage="1" showErrorMessage="1" sqref="S4:S10" xr:uid="{34FEBAB8-8882-4CCA-983D-5E71126A08D1}">
      <formula1>"参加しない,13200"</formula1>
    </dataValidation>
    <dataValidation type="list" allowBlank="1" showInputMessage="1" showErrorMessage="1" sqref="T4:T10" xr:uid="{E3754EE7-DBDF-4B13-8BF0-CBE3A9FC7325}">
      <formula1>"購入しない,2530"</formula1>
    </dataValidation>
    <dataValidation type="list" allowBlank="1" showInputMessage="1" showErrorMessage="1" sqref="U4:U10" xr:uid="{3C558EC1-6790-47F9-9C88-1B51AE706DF3}">
      <formula1>"購入しない,11000"</formula1>
    </dataValidation>
    <dataValidation type="list" allowBlank="1" showInputMessage="1" showErrorMessage="1" sqref="AA4:AA10" xr:uid="{F7A46AA0-CAE8-4DB6-B8CA-559D613AD2A1}">
      <formula1>"不要,必要(会社名),必要(個人名)"</formula1>
    </dataValidation>
    <dataValidation type="list" allowBlank="1" showInputMessage="1" showErrorMessage="1" sqref="V4:V10 O15:O16" xr:uid="{1813AFA5-7F66-4E02-B51A-636B565ED46C}">
      <formula1>"0,1,2,3,4,5,6"</formula1>
    </dataValidation>
  </dataValidations>
  <hyperlinks>
    <hyperlink ref="M4" r:id="rId1" xr:uid="{7E5CCB92-853B-4827-A257-88D2F8CA1319}"/>
  </hyperlinks>
  <pageMargins left="0.74803149606299213" right="0.74803149606299213" top="0.98425196850393704" bottom="0.98425196850393704" header="0.51181102362204722" footer="0.51181102362204722"/>
  <pageSetup paperSize="8" scale="43" orientation="landscape" horizontalDpi="300" verticalDpi="300" r:id="rId2"/>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033376D1-5D03-479C-9602-2CF57A289D6F}">
          <x14:formula1>
            <xm:f>受講費!$D$4:$D$7</xm:f>
          </x14:formula1>
          <xm:sqref>P15:P16 W4:W10</xm:sqref>
        </x14:dataValidation>
        <x14:dataValidation type="list" allowBlank="1" showInputMessage="1" showErrorMessage="1" xr:uid="{07C8CBB4-16C2-4C65-ABCC-AF0A2E19F9C2}">
          <x14:formula1>
            <xm:f>受講費!$A$4:$A$8</xm:f>
          </x14:formula1>
          <xm:sqref>N4:N10</xm:sqref>
        </x14:dataValidation>
        <x14:dataValidation type="list" allowBlank="1" showInputMessage="1" showErrorMessage="1" xr:uid="{5479F0F8-9046-464E-BEC2-7AB3EC0F2132}">
          <x14:formula1>
            <xm:f>受講費!$J$3:$J$5</xm:f>
          </x14:formula1>
          <xm:sqref>N15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D25CF-0C56-44DF-9464-AEFA8E100698}">
  <dimension ref="A1:M8"/>
  <sheetViews>
    <sheetView workbookViewId="0">
      <selection activeCell="M26" sqref="M26"/>
    </sheetView>
  </sheetViews>
  <sheetFormatPr defaultRowHeight="13.5" x14ac:dyDescent="0.15"/>
  <cols>
    <col min="1" max="1" width="23.875" customWidth="1"/>
    <col min="4" max="4" width="29.375" customWidth="1"/>
    <col min="7" max="7" width="10.5" bestFit="1" customWidth="1"/>
    <col min="8" max="8" width="9.625" bestFit="1" customWidth="1"/>
    <col min="11" max="11" width="9" style="24"/>
  </cols>
  <sheetData>
    <row r="1" spans="1:13" x14ac:dyDescent="0.15">
      <c r="A1" t="s">
        <v>23</v>
      </c>
    </row>
    <row r="3" spans="1:13" x14ac:dyDescent="0.15">
      <c r="A3" s="9" t="s">
        <v>21</v>
      </c>
      <c r="B3" s="9" t="s">
        <v>22</v>
      </c>
      <c r="D3" s="9" t="s">
        <v>19</v>
      </c>
      <c r="E3" s="9" t="s">
        <v>31</v>
      </c>
      <c r="G3" t="s">
        <v>42</v>
      </c>
      <c r="H3" s="24">
        <v>45603</v>
      </c>
      <c r="I3" s="24"/>
      <c r="J3" t="s">
        <v>75</v>
      </c>
      <c r="M3" s="24"/>
    </row>
    <row r="4" spans="1:13" x14ac:dyDescent="0.15">
      <c r="A4" s="9" t="s">
        <v>35</v>
      </c>
      <c r="B4" s="19">
        <v>46200</v>
      </c>
      <c r="D4" s="9" t="s">
        <v>34</v>
      </c>
      <c r="E4" s="9">
        <v>0</v>
      </c>
      <c r="G4" t="s">
        <v>41</v>
      </c>
      <c r="H4" s="24">
        <v>45604</v>
      </c>
      <c r="J4" t="s">
        <v>76</v>
      </c>
      <c r="M4" s="24"/>
    </row>
    <row r="5" spans="1:13" x14ac:dyDescent="0.15">
      <c r="A5" s="9" t="s">
        <v>36</v>
      </c>
      <c r="B5" s="19">
        <v>37400</v>
      </c>
      <c r="D5" s="25" t="s">
        <v>63</v>
      </c>
      <c r="E5" s="19">
        <v>4730</v>
      </c>
      <c r="G5" t="s">
        <v>39</v>
      </c>
      <c r="H5" s="24">
        <v>45605</v>
      </c>
      <c r="J5" t="s">
        <v>77</v>
      </c>
      <c r="M5" s="24"/>
    </row>
    <row r="6" spans="1:13" x14ac:dyDescent="0.15">
      <c r="A6" s="9" t="s">
        <v>37</v>
      </c>
      <c r="B6" s="19">
        <v>31900</v>
      </c>
      <c r="D6" s="9" t="s">
        <v>32</v>
      </c>
      <c r="E6" s="19">
        <v>9460</v>
      </c>
      <c r="G6" t="s">
        <v>40</v>
      </c>
      <c r="H6" s="24">
        <v>45606</v>
      </c>
    </row>
    <row r="7" spans="1:13" x14ac:dyDescent="0.15">
      <c r="A7" s="9" t="s">
        <v>38</v>
      </c>
      <c r="B7" s="19">
        <v>22000</v>
      </c>
      <c r="D7" s="9" t="s">
        <v>64</v>
      </c>
      <c r="E7" s="19">
        <v>14190</v>
      </c>
    </row>
    <row r="8" spans="1:13" x14ac:dyDescent="0.15">
      <c r="A8" s="9" t="s">
        <v>43</v>
      </c>
      <c r="B8" s="19">
        <v>13200</v>
      </c>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複数名参加者リスト</vt:lpstr>
      <vt:lpstr>受講費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014 JASPEC</dc:creator>
  <cp:lastModifiedBy>014 JASPEC</cp:lastModifiedBy>
  <dcterms:created xsi:type="dcterms:W3CDTF">2023-03-24T02:38:02Z</dcterms:created>
  <dcterms:modified xsi:type="dcterms:W3CDTF">2024-07-26T02:32:48Z</dcterms:modified>
</cp:coreProperties>
</file>