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E93\new-a\■車いす整備士\★開催関連（案内等含む）\■開催履歴\2024年度（124～\12.12~13第136回（関東開催）(8)\"/>
    </mc:Choice>
  </mc:AlternateContent>
  <xr:revisionPtr revIDLastSave="0" documentId="13_ncr:1_{140420DE-1EA2-4856-B5AD-DD44B8037923}" xr6:coauthVersionLast="47" xr6:coauthVersionMax="47" xr10:uidLastSave="{00000000-0000-0000-0000-000000000000}"/>
  <bookViews>
    <workbookView xWindow="2265" yWindow="795" windowWidth="16110" windowHeight="14295" xr2:uid="{5C42292C-4358-4B81-936B-5D77A16B68D9}"/>
  </bookViews>
  <sheets>
    <sheet name="複数名参加者リスト" sheetId="7" r:id="rId1"/>
    <sheet name="受講費" sheetId="5" r:id="rId2"/>
  </sheets>
  <definedNames>
    <definedName name="_xlnm._FilterDatabase" localSheetId="0" hidden="1">複数名参加者リスト!$A$2:$AA$10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7" l="1"/>
  <c r="R7" i="7"/>
  <c r="X7" i="7"/>
  <c r="O8" i="7"/>
  <c r="R8" i="7"/>
  <c r="X8" i="7"/>
  <c r="O9" i="7"/>
  <c r="R9" i="7"/>
  <c r="X9" i="7"/>
  <c r="O10" i="7"/>
  <c r="Y10" i="7" s="1"/>
  <c r="R10" i="7"/>
  <c r="X10" i="7"/>
  <c r="O11" i="7"/>
  <c r="R11" i="7"/>
  <c r="X11" i="7"/>
  <c r="O12" i="7"/>
  <c r="R12" i="7"/>
  <c r="X12" i="7"/>
  <c r="O13" i="7"/>
  <c r="R13" i="7"/>
  <c r="X13" i="7"/>
  <c r="O14" i="7"/>
  <c r="Y14" i="7" s="1"/>
  <c r="R14" i="7"/>
  <c r="X14" i="7"/>
  <c r="X6" i="7"/>
  <c r="X4" i="7"/>
  <c r="R4" i="7"/>
  <c r="O4" i="7"/>
  <c r="O6" i="7"/>
  <c r="X5" i="7"/>
  <c r="Y11" i="7" l="1"/>
  <c r="Y12" i="7"/>
  <c r="Y8" i="7"/>
  <c r="Y13" i="7"/>
  <c r="Y9" i="7"/>
  <c r="Y7" i="7"/>
  <c r="Y4" i="7"/>
  <c r="O5" i="7" l="1"/>
  <c r="R6" i="7"/>
  <c r="R5" i="7"/>
  <c r="Y5" i="7" l="1"/>
  <c r="Y6" i="7"/>
</calcChain>
</file>

<file path=xl/sharedStrings.xml><?xml version="1.0" encoding="utf-8"?>
<sst xmlns="http://schemas.openxmlformats.org/spreadsheetml/2006/main" count="81" uniqueCount="68">
  <si>
    <t>メール</t>
    <phoneticPr fontId="2"/>
  </si>
  <si>
    <t>郵便番号</t>
    <rPh sb="0" eb="4">
      <t>ユウビンバンゴウ</t>
    </rPh>
    <phoneticPr fontId="2"/>
  </si>
  <si>
    <t>所属・役職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</si>
  <si>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</si>
  <si>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機種</t>
    <rPh sb="0" eb="2">
      <t>キシュ</t>
    </rPh>
    <phoneticPr fontId="2"/>
  </si>
  <si>
    <t>持込み時期</t>
    <phoneticPr fontId="2"/>
  </si>
  <si>
    <t>備考</t>
    <rPh sb="0" eb="2">
      <t>ビコウ</t>
    </rPh>
    <phoneticPr fontId="2"/>
  </si>
  <si>
    <t>使用車椅子</t>
    <rPh sb="0" eb="2">
      <t>シヨウ</t>
    </rPh>
    <rPh sb="2" eb="5">
      <t>クルマイス</t>
    </rPh>
    <phoneticPr fontId="2"/>
  </si>
  <si>
    <t>申込区分</t>
    <rPh sb="0" eb="2">
      <t>モウシコミ</t>
    </rPh>
    <rPh sb="2" eb="4">
      <t>クブン</t>
    </rPh>
    <phoneticPr fontId="2"/>
  </si>
  <si>
    <t>TEL</t>
    <phoneticPr fontId="2"/>
  </si>
  <si>
    <t>住所区分</t>
    <rPh sb="0" eb="2">
      <t>ジュウショ</t>
    </rPh>
    <rPh sb="2" eb="4">
      <t>クブン</t>
    </rPh>
    <phoneticPr fontId="2"/>
  </si>
  <si>
    <t>住所</t>
    <rPh sb="0" eb="1">
      <t>ジュウ</t>
    </rPh>
    <rPh sb="1" eb="2">
      <t>ジョ</t>
    </rPh>
    <phoneticPr fontId="2"/>
  </si>
  <si>
    <t>整備経験</t>
    <rPh sb="0" eb="2">
      <t>セイビ</t>
    </rPh>
    <rPh sb="2" eb="4">
      <t>ケイケン</t>
    </rPh>
    <phoneticPr fontId="2"/>
  </si>
  <si>
    <t>性別</t>
    <rPh sb="0" eb="2">
      <t>セイベツ</t>
    </rPh>
    <phoneticPr fontId="2"/>
  </si>
  <si>
    <t>フリガナ</t>
    <phoneticPr fontId="2"/>
  </si>
  <si>
    <t>会社名</t>
    <rPh sb="0" eb="2">
      <t>カイシャ</t>
    </rPh>
    <rPh sb="2" eb="3">
      <t>メイ</t>
    </rPh>
    <phoneticPr fontId="2"/>
  </si>
  <si>
    <t>No.</t>
    <phoneticPr fontId="2"/>
  </si>
  <si>
    <t>振込名義</t>
    <rPh sb="0" eb="2">
      <t>フリコミ</t>
    </rPh>
    <rPh sb="2" eb="4">
      <t>メイギ</t>
    </rPh>
    <phoneticPr fontId="2"/>
  </si>
  <si>
    <t>年数
回数</t>
    <rPh sb="0" eb="2">
      <t>ネンスウ</t>
    </rPh>
    <rPh sb="3" eb="5">
      <t>カイスウ</t>
    </rPh>
    <phoneticPr fontId="2"/>
  </si>
  <si>
    <t>宿泊</t>
    <rPh sb="0" eb="2">
      <t>シュクハク</t>
    </rPh>
    <phoneticPr fontId="2"/>
  </si>
  <si>
    <t>DVD
(\11,000)</t>
    <phoneticPr fontId="2"/>
  </si>
  <si>
    <t>受講区分</t>
    <rPh sb="0" eb="2">
      <t>ジュコウ</t>
    </rPh>
    <rPh sb="2" eb="4">
      <t>クブン</t>
    </rPh>
    <phoneticPr fontId="2"/>
  </si>
  <si>
    <t>受講費</t>
    <rPh sb="0" eb="3">
      <t>ジュコウヒ</t>
    </rPh>
    <phoneticPr fontId="2"/>
  </si>
  <si>
    <t>2023年5月開催以降受講費自動入力用参照データ</t>
    <rPh sb="4" eb="5">
      <t>ネン</t>
    </rPh>
    <rPh sb="6" eb="7">
      <t>ガツ</t>
    </rPh>
    <rPh sb="7" eb="9">
      <t>カイサイ</t>
    </rPh>
    <rPh sb="9" eb="11">
      <t>イコウ</t>
    </rPh>
    <rPh sb="11" eb="14">
      <t>ジュコウヒ</t>
    </rPh>
    <rPh sb="14" eb="16">
      <t>ジドウ</t>
    </rPh>
    <rPh sb="16" eb="18">
      <t>ニュウリョク</t>
    </rPh>
    <rPh sb="18" eb="19">
      <t>ヨウ</t>
    </rPh>
    <rPh sb="19" eb="21">
      <t>サンショウ</t>
    </rPh>
    <phoneticPr fontId="2"/>
  </si>
  <si>
    <t>※受講料</t>
    <rPh sb="1" eb="4">
      <t>ジュコウリョウ</t>
    </rPh>
    <phoneticPr fontId="2"/>
  </si>
  <si>
    <t>※合計金額</t>
    <rPh sb="1" eb="3">
      <t>ゴウケイ</t>
    </rPh>
    <rPh sb="3" eb="5">
      <t>キンガク</t>
    </rPh>
    <phoneticPr fontId="2"/>
  </si>
  <si>
    <t>※料金</t>
    <rPh sb="1" eb="3">
      <t>リョウキン</t>
    </rPh>
    <phoneticPr fontId="2"/>
  </si>
  <si>
    <t>予備講座
(\13,200)</t>
    <rPh sb="0" eb="2">
      <t>ヨビ</t>
    </rPh>
    <rPh sb="2" eb="4">
      <t>コウザ</t>
    </rPh>
    <phoneticPr fontId="2"/>
  </si>
  <si>
    <t>駐車場
利用台数</t>
    <rPh sb="0" eb="3">
      <t>チュウシャジョウ</t>
    </rPh>
    <rPh sb="4" eb="6">
      <t>リヨウ</t>
    </rPh>
    <rPh sb="6" eb="8">
      <t>ダイスウ</t>
    </rPh>
    <phoneticPr fontId="2"/>
  </si>
  <si>
    <t>※宿泊料金</t>
    <rPh sb="1" eb="3">
      <t>シュクハク</t>
    </rPh>
    <rPh sb="3" eb="5">
      <t>リョウキン</t>
    </rPh>
    <phoneticPr fontId="2"/>
  </si>
  <si>
    <t>(税込4730円/1泊)</t>
    <rPh sb="1" eb="3">
      <t>ゼイコミ</t>
    </rPh>
    <rPh sb="7" eb="8">
      <t>エン</t>
    </rPh>
    <phoneticPr fontId="2"/>
  </si>
  <si>
    <t>宿泊費</t>
    <rPh sb="0" eb="3">
      <t>シュクハクヒ</t>
    </rPh>
    <phoneticPr fontId="2"/>
  </si>
  <si>
    <t>領収書</t>
    <rPh sb="0" eb="3">
      <t>リョウシュウショ</t>
    </rPh>
    <phoneticPr fontId="2"/>
  </si>
  <si>
    <t>宿泊なし</t>
    <rPh sb="0" eb="2">
      <t>シュクハク</t>
    </rPh>
    <phoneticPr fontId="2"/>
  </si>
  <si>
    <t>①新規受講</t>
    <rPh sb="3" eb="5">
      <t>ジュコウ</t>
    </rPh>
    <phoneticPr fontId="2"/>
  </si>
  <si>
    <t>②再受講【全講習と試験】</t>
    <rPh sb="2" eb="4">
      <t>ジュコウ</t>
    </rPh>
    <rPh sb="6" eb="8">
      <t>コウシュウ</t>
    </rPh>
    <rPh sb="9" eb="11">
      <t>シケン</t>
    </rPh>
    <phoneticPr fontId="2"/>
  </si>
  <si>
    <t>③再受講【実技講習と試験】</t>
    <rPh sb="2" eb="4">
      <t>ジュコウ</t>
    </rPh>
    <rPh sb="5" eb="7">
      <t>ジツギ</t>
    </rPh>
    <rPh sb="7" eb="9">
      <t>コウシュウ</t>
    </rPh>
    <rPh sb="10" eb="12">
      <t>シケン</t>
    </rPh>
    <phoneticPr fontId="2"/>
  </si>
  <si>
    <t>④再受講【座学講習と試験】</t>
    <rPh sb="2" eb="4">
      <t>ジュコウ</t>
    </rPh>
    <rPh sb="5" eb="7">
      <t>ザガク</t>
    </rPh>
    <rPh sb="7" eb="9">
      <t>コウシュウ</t>
    </rPh>
    <rPh sb="10" eb="12">
      <t>シケン</t>
    </rPh>
    <phoneticPr fontId="2"/>
  </si>
  <si>
    <t>初日</t>
    <rPh sb="0" eb="2">
      <t>ショニチ</t>
    </rPh>
    <phoneticPr fontId="2"/>
  </si>
  <si>
    <t>2日目</t>
    <rPh sb="0" eb="3">
      <t>フツカメ</t>
    </rPh>
    <phoneticPr fontId="2"/>
  </si>
  <si>
    <t>プラス講習</t>
    <rPh sb="3" eb="5">
      <t>コウシュウ</t>
    </rPh>
    <phoneticPr fontId="2"/>
  </si>
  <si>
    <t>前泊</t>
    <rPh sb="0" eb="2">
      <t>ゼンパク</t>
    </rPh>
    <phoneticPr fontId="2"/>
  </si>
  <si>
    <t>⑤プラス受講のみ</t>
    <rPh sb="4" eb="6">
      <t>ジュコウ</t>
    </rPh>
    <phoneticPr fontId="2"/>
  </si>
  <si>
    <t>当日持込</t>
  </si>
  <si>
    <t>インナーワイヤープライヤー
(\2,530)</t>
    <phoneticPr fontId="2"/>
  </si>
  <si>
    <t>購入しない</t>
  </si>
  <si>
    <t>不要</t>
  </si>
  <si>
    <t>例</t>
    <rPh sb="0" eb="1">
      <t>レイ</t>
    </rPh>
    <phoneticPr fontId="2"/>
  </si>
  <si>
    <t>一般財団法人JASPEC</t>
    <rPh sb="0" eb="6">
      <t>イッパンザイダンホウジン</t>
    </rPh>
    <phoneticPr fontId="2"/>
  </si>
  <si>
    <t>福祉　太郎</t>
    <rPh sb="0" eb="2">
      <t>フクシ</t>
    </rPh>
    <rPh sb="3" eb="5">
      <t>タロウ</t>
    </rPh>
    <phoneticPr fontId="2"/>
  </si>
  <si>
    <t>フクシ　タロウ</t>
    <phoneticPr fontId="2"/>
  </si>
  <si>
    <t>男</t>
  </si>
  <si>
    <t>営業</t>
    <rPh sb="0" eb="2">
      <t>エイギョウ</t>
    </rPh>
    <phoneticPr fontId="2"/>
  </si>
  <si>
    <t>有</t>
  </si>
  <si>
    <t>3年</t>
    <rPh sb="1" eb="2">
      <t>ネン</t>
    </rPh>
    <phoneticPr fontId="2"/>
  </si>
  <si>
    <t>職場</t>
  </si>
  <si>
    <t>000-000-0000</t>
    <phoneticPr fontId="2"/>
  </si>
  <si>
    <t>○○県○○市～</t>
    <rPh sb="2" eb="3">
      <t>ケン</t>
    </rPh>
    <rPh sb="5" eb="6">
      <t>シ</t>
    </rPh>
    <phoneticPr fontId="2"/>
  </si>
  <si>
    <t>000-0000</t>
    <phoneticPr fontId="2"/>
  </si>
  <si>
    <t>123@123</t>
    <phoneticPr fontId="2"/>
  </si>
  <si>
    <t>AR-20</t>
    <phoneticPr fontId="2"/>
  </si>
  <si>
    <t>前方の席希望など</t>
    <rPh sb="0" eb="2">
      <t>ゼンポウ</t>
    </rPh>
    <rPh sb="3" eb="4">
      <t>セキ</t>
    </rPh>
    <rPh sb="4" eb="6">
      <t>キボウ</t>
    </rPh>
    <phoneticPr fontId="2"/>
  </si>
  <si>
    <t>受講申込</t>
    <rPh sb="0" eb="2">
      <t>ジュコウ</t>
    </rPh>
    <rPh sb="2" eb="4">
      <t>モウシコミ</t>
    </rPh>
    <phoneticPr fontId="2"/>
  </si>
  <si>
    <t>①プラス講習のみ</t>
    <rPh sb="4" eb="6">
      <t>コウシュウ</t>
    </rPh>
    <phoneticPr fontId="2"/>
  </si>
  <si>
    <t>②本講座のみ</t>
    <rPh sb="1" eb="4">
      <t>ホンコウザ</t>
    </rPh>
    <phoneticPr fontId="2"/>
  </si>
  <si>
    <t>③プラス講習+本講座</t>
    <rPh sb="4" eb="6">
      <t>コウシュウ</t>
    </rPh>
    <rPh sb="7" eb="10">
      <t>ホンコウザ</t>
    </rPh>
    <phoneticPr fontId="2"/>
  </si>
  <si>
    <t>①12/12（木）</t>
    <rPh sb="7" eb="8">
      <t>モク</t>
    </rPh>
    <phoneticPr fontId="2"/>
  </si>
  <si>
    <t>②12/12（木）+12/13（金）</t>
    <rPh sb="7" eb="8">
      <t>モク</t>
    </rPh>
    <rPh sb="16" eb="1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</si>
</sst>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0_);[Red]\(0\)"/>
    <numFmt numFmtId="178" formatCode="m/d\(aaa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5" fontId="4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vertical="center" shrinkToFit="1"/>
    </xf>
    <xf numFmtId="5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0" fontId="5" fillId="0" borderId="1" xfId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0" fillId="2" borderId="7" xfId="0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5" fillId="4" borderId="1" xfId="1" applyFill="1" applyBorder="1" applyAlignment="1">
      <alignment vertical="center" shrinkToFit="1"/>
    </xf>
    <xf numFmtId="56" fontId="0" fillId="4" borderId="1" xfId="0" applyNumberForma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vertical="center" shrinkToFit="1"/>
    </xf>
    <xf numFmtId="176" fontId="0" fillId="4" borderId="1" xfId="0" applyNumberFormat="1" applyFill="1" applyBorder="1" applyAlignment="1">
      <alignment vertical="center" shrinkToFit="1"/>
    </xf>
    <xf numFmtId="177" fontId="0" fillId="4" borderId="1" xfId="0" applyNumberFormat="1" applyFill="1" applyBorder="1" applyAlignment="1">
      <alignment vertical="center" shrinkToFit="1"/>
    </xf>
    <xf numFmtId="56" fontId="0" fillId="4" borderId="1" xfId="0" applyNumberFormat="1" applyFill="1" applyBorder="1" applyAlignment="1">
      <alignment vertical="center" shrinkToFit="1"/>
    </xf>
    <xf numFmtId="5" fontId="4" fillId="4" borderId="1" xfId="0" applyNumberFormat="1" applyFont="1" applyFill="1" applyBorder="1" applyAlignment="1">
      <alignment vertical="center" shrinkToFit="1"/>
    </xf>
    <xf numFmtId="176" fontId="0" fillId="4" borderId="1" xfId="0" applyNumberFormat="1" applyFill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 3" xfId="2" xr:uid="{323942DC-1519-43AF-8B34-F1643D52021D}"/>
  </cellStyles>
  <dxfs count="6"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69696"/>
      <color rgb="FFFF99CC"/>
      <color rgb="FFFF99FF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18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D64954-1AD7-D73A-952D-76767E6B914A}"/>
            </a:ext>
          </a:extLst>
        </xdr:cNvPr>
        <xdr:cNvSpPr/>
      </xdr:nvSpPr>
      <xdr:spPr>
        <a:xfrm>
          <a:off x="0" y="0"/>
          <a:ext cx="10401300" cy="311467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@1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492C-7FEB-4720-998E-0E03D62B05B2}">
  <sheetPr>
    <pageSetUpPr fitToPage="1"/>
  </sheetPr>
  <dimension ref="A1:AB14"/>
  <sheetViews>
    <sheetView tabSelected="1" zoomScale="95" zoomScaleNormal="95" workbookViewId="0">
      <pane xSplit="3" ySplit="3" topLeftCell="D4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 x14ac:dyDescent="0.15"/>
  <cols>
    <col min="1" max="1" width="3.375" style="1" customWidth="1"/>
    <col min="2" max="2" width="23.125" style="2" customWidth="1"/>
    <col min="3" max="3" width="12.5" style="2" customWidth="1"/>
    <col min="4" max="4" width="14.5" style="2" customWidth="1"/>
    <col min="5" max="5" width="5.25" style="2" bestFit="1" customWidth="1"/>
    <col min="6" max="6" width="20.625" style="3" bestFit="1" customWidth="1"/>
    <col min="7" max="8" width="9.75" style="2" customWidth="1"/>
    <col min="9" max="9" width="8.75" style="2" customWidth="1"/>
    <col min="10" max="10" width="28.25" style="1" customWidth="1"/>
    <col min="11" max="11" width="8.375" style="1" customWidth="1"/>
    <col min="12" max="12" width="11.625" style="3" customWidth="1"/>
    <col min="13" max="13" width="18.625" style="3" customWidth="1"/>
    <col min="14" max="14" width="17.75" style="5" customWidth="1"/>
    <col min="15" max="15" width="9.75" style="2" customWidth="1"/>
    <col min="16" max="16" width="19.875" style="2" customWidth="1"/>
    <col min="17" max="17" width="11.625" style="2" customWidth="1"/>
    <col min="18" max="18" width="7" style="4" customWidth="1"/>
    <col min="19" max="19" width="9.75" style="2" customWidth="1"/>
    <col min="20" max="20" width="24.125" style="2" customWidth="1"/>
    <col min="21" max="21" width="9.75" style="2" customWidth="1"/>
    <col min="22" max="22" width="10.125" style="4" customWidth="1"/>
    <col min="23" max="23" width="25.375" style="4" customWidth="1"/>
    <col min="24" max="24" width="9.875" style="4" customWidth="1"/>
    <col min="25" max="25" width="9.75" style="2" customWidth="1"/>
    <col min="26" max="26" width="16.25" style="2" customWidth="1"/>
    <col min="27" max="27" width="8" style="2" customWidth="1"/>
    <col min="28" max="28" width="28.5" style="1" customWidth="1"/>
  </cols>
  <sheetData>
    <row r="1" spans="1:28" ht="38.25" customHeight="1" x14ac:dyDescent="0.15">
      <c r="A1" s="42" t="s">
        <v>62</v>
      </c>
    </row>
    <row r="2" spans="1:28" ht="12.75" customHeight="1" x14ac:dyDescent="0.15">
      <c r="A2" s="43" t="s">
        <v>16</v>
      </c>
      <c r="B2" s="45" t="s">
        <v>15</v>
      </c>
      <c r="C2" s="45" t="s">
        <v>3</v>
      </c>
      <c r="D2" s="45" t="s">
        <v>14</v>
      </c>
      <c r="E2" s="45" t="s">
        <v>13</v>
      </c>
      <c r="F2" s="45" t="s">
        <v>2</v>
      </c>
      <c r="G2" s="45" t="s">
        <v>12</v>
      </c>
      <c r="H2" s="47" t="s">
        <v>18</v>
      </c>
      <c r="I2" s="48" t="s">
        <v>1</v>
      </c>
      <c r="J2" s="50" t="s">
        <v>11</v>
      </c>
      <c r="K2" s="48" t="s">
        <v>10</v>
      </c>
      <c r="L2" s="48" t="s">
        <v>9</v>
      </c>
      <c r="M2" s="48" t="s">
        <v>0</v>
      </c>
      <c r="N2" s="48" t="s">
        <v>8</v>
      </c>
      <c r="O2" s="48" t="s">
        <v>24</v>
      </c>
      <c r="P2" s="54" t="s">
        <v>7</v>
      </c>
      <c r="Q2" s="55"/>
      <c r="R2" s="56"/>
      <c r="S2" s="52" t="s">
        <v>27</v>
      </c>
      <c r="T2" s="52" t="s">
        <v>44</v>
      </c>
      <c r="U2" s="52" t="s">
        <v>20</v>
      </c>
      <c r="V2" s="52" t="s">
        <v>28</v>
      </c>
      <c r="W2" s="52" t="s">
        <v>19</v>
      </c>
      <c r="X2" s="21" t="s">
        <v>29</v>
      </c>
      <c r="Y2" s="48" t="s">
        <v>25</v>
      </c>
      <c r="Z2" s="52" t="s">
        <v>17</v>
      </c>
      <c r="AA2" s="52" t="s">
        <v>32</v>
      </c>
      <c r="AB2" s="48" t="s">
        <v>6</v>
      </c>
    </row>
    <row r="3" spans="1:28" x14ac:dyDescent="0.15">
      <c r="A3" s="44"/>
      <c r="B3" s="46"/>
      <c r="C3" s="46"/>
      <c r="D3" s="46"/>
      <c r="E3" s="46"/>
      <c r="F3" s="46"/>
      <c r="G3" s="46"/>
      <c r="H3" s="46"/>
      <c r="I3" s="49"/>
      <c r="J3" s="51"/>
      <c r="K3" s="49"/>
      <c r="L3" s="49"/>
      <c r="M3" s="49"/>
      <c r="N3" s="49"/>
      <c r="O3" s="49"/>
      <c r="P3" s="41" t="s">
        <v>5</v>
      </c>
      <c r="Q3" s="41" t="s">
        <v>4</v>
      </c>
      <c r="R3" s="22" t="s">
        <v>26</v>
      </c>
      <c r="S3" s="49"/>
      <c r="T3" s="49"/>
      <c r="U3" s="49"/>
      <c r="V3" s="53"/>
      <c r="W3" s="53"/>
      <c r="X3" s="23" t="s">
        <v>30</v>
      </c>
      <c r="Y3" s="49"/>
      <c r="Z3" s="53"/>
      <c r="AA3" s="53"/>
      <c r="AB3" s="49"/>
    </row>
    <row r="4" spans="1:28" x14ac:dyDescent="0.15">
      <c r="A4" s="26" t="s">
        <v>47</v>
      </c>
      <c r="B4" s="27" t="s">
        <v>48</v>
      </c>
      <c r="C4" s="27" t="s">
        <v>49</v>
      </c>
      <c r="D4" s="27" t="s">
        <v>50</v>
      </c>
      <c r="E4" s="28" t="s">
        <v>51</v>
      </c>
      <c r="F4" s="27" t="s">
        <v>52</v>
      </c>
      <c r="G4" s="29" t="s">
        <v>53</v>
      </c>
      <c r="H4" s="28" t="s">
        <v>54</v>
      </c>
      <c r="I4" s="30" t="s">
        <v>58</v>
      </c>
      <c r="J4" s="27" t="s">
        <v>57</v>
      </c>
      <c r="K4" s="31" t="s">
        <v>55</v>
      </c>
      <c r="L4" s="27" t="s">
        <v>56</v>
      </c>
      <c r="M4" s="32" t="s">
        <v>59</v>
      </c>
      <c r="N4" s="33" t="s">
        <v>34</v>
      </c>
      <c r="O4" s="34">
        <f>IF(N4="","",VLOOKUP(N4,受講費!$A$4:$B$8,2,FALSE))</f>
        <v>46200</v>
      </c>
      <c r="P4" s="28" t="s">
        <v>43</v>
      </c>
      <c r="Q4" s="28" t="s">
        <v>60</v>
      </c>
      <c r="R4" s="35">
        <f>IF(P4="レンタル",8800,0)</f>
        <v>0</v>
      </c>
      <c r="S4" s="34">
        <v>13200</v>
      </c>
      <c r="T4" s="34" t="s">
        <v>45</v>
      </c>
      <c r="U4" s="34">
        <v>11000</v>
      </c>
      <c r="V4" s="36">
        <v>0</v>
      </c>
      <c r="W4" s="27" t="s">
        <v>66</v>
      </c>
      <c r="X4" s="39">
        <f>IF(W4="","",VLOOKUP(W4,受講費!$D$4:$E$8,2,FALSE))</f>
        <v>4730</v>
      </c>
      <c r="Y4" s="34">
        <f>IFERROR(SUM(R4:U4)+O4+X4,"")</f>
        <v>75130</v>
      </c>
      <c r="Z4" s="37"/>
      <c r="AA4" s="37" t="s">
        <v>46</v>
      </c>
      <c r="AB4" s="38" t="s">
        <v>61</v>
      </c>
    </row>
    <row r="5" spans="1:28" x14ac:dyDescent="0.15">
      <c r="A5" s="7">
        <v>1</v>
      </c>
      <c r="B5" s="8"/>
      <c r="C5" s="8"/>
      <c r="D5" s="8"/>
      <c r="E5" s="13"/>
      <c r="F5" s="8"/>
      <c r="G5" s="17"/>
      <c r="H5" s="13"/>
      <c r="I5" s="9"/>
      <c r="J5" s="8"/>
      <c r="K5" s="18"/>
      <c r="L5" s="8"/>
      <c r="M5" s="15"/>
      <c r="N5" s="14"/>
      <c r="O5" s="11" t="str">
        <f>IF(N5="","",VLOOKUP(N5,受講費!$A$4:$B$8,2,FALSE))</f>
        <v/>
      </c>
      <c r="P5" s="13"/>
      <c r="Q5" s="13"/>
      <c r="R5" s="12">
        <f>IF(P5="レンタル",8800,0)</f>
        <v>0</v>
      </c>
      <c r="S5" s="11"/>
      <c r="T5" s="11"/>
      <c r="U5" s="11"/>
      <c r="V5" s="20"/>
      <c r="W5" s="8"/>
      <c r="X5" s="40" t="str">
        <f>IF(W5="","",VLOOKUP(W5,受講費!$D$4:$E$8,2,FALSE))</f>
        <v/>
      </c>
      <c r="Y5" s="11" t="str">
        <f>IFERROR(SUM(R5:U5)+O5+X5,"")</f>
        <v/>
      </c>
      <c r="Z5" s="10"/>
      <c r="AA5" s="10" t="s">
        <v>46</v>
      </c>
      <c r="AB5" s="6"/>
    </row>
    <row r="6" spans="1:28" x14ac:dyDescent="0.15">
      <c r="A6" s="7">
        <v>2</v>
      </c>
      <c r="B6" s="8"/>
      <c r="C6" s="8"/>
      <c r="D6" s="8"/>
      <c r="E6" s="13"/>
      <c r="F6" s="8"/>
      <c r="G6" s="17"/>
      <c r="H6" s="13"/>
      <c r="I6" s="9"/>
      <c r="J6" s="8"/>
      <c r="K6" s="18"/>
      <c r="L6" s="8"/>
      <c r="M6" s="15"/>
      <c r="N6" s="14"/>
      <c r="O6" s="11" t="str">
        <f>IF(N6="","",VLOOKUP(N6,受講費!$A$4:$B$8,2,FALSE))</f>
        <v/>
      </c>
      <c r="P6" s="13"/>
      <c r="Q6" s="13"/>
      <c r="R6" s="12">
        <f t="shared" ref="R6" si="0">IF(P6="レンタル",8800,0)</f>
        <v>0</v>
      </c>
      <c r="S6" s="11"/>
      <c r="T6" s="11"/>
      <c r="U6" s="11"/>
      <c r="V6" s="20"/>
      <c r="W6" s="8"/>
      <c r="X6" s="40" t="str">
        <f>IF(W6="","",VLOOKUP(W6,受講費!$D$4:$E$8,2,FALSE))</f>
        <v/>
      </c>
      <c r="Y6" s="11" t="str">
        <f t="shared" ref="Y6" si="1">IFERROR(SUM(R6:U6)+O6+X6,"")</f>
        <v/>
      </c>
      <c r="Z6" s="10"/>
      <c r="AA6" s="10" t="s">
        <v>46</v>
      </c>
      <c r="AB6" s="6"/>
    </row>
    <row r="7" spans="1:28" x14ac:dyDescent="0.15">
      <c r="A7" s="7">
        <v>3</v>
      </c>
      <c r="B7" s="8"/>
      <c r="C7" s="8"/>
      <c r="D7" s="8"/>
      <c r="E7" s="13"/>
      <c r="F7" s="8"/>
      <c r="G7" s="17"/>
      <c r="H7" s="13"/>
      <c r="I7" s="9"/>
      <c r="J7" s="8"/>
      <c r="K7" s="18"/>
      <c r="L7" s="8"/>
      <c r="M7" s="15"/>
      <c r="N7" s="14"/>
      <c r="O7" s="11" t="str">
        <f>IF(N7="","",VLOOKUP(N7,受講費!$A$4:$B$8,2,FALSE))</f>
        <v/>
      </c>
      <c r="P7" s="13"/>
      <c r="Q7" s="13"/>
      <c r="R7" s="12">
        <f t="shared" ref="R7:R14" si="2">IF(P7="レンタル",8800,0)</f>
        <v>0</v>
      </c>
      <c r="S7" s="11"/>
      <c r="T7" s="11"/>
      <c r="U7" s="11"/>
      <c r="V7" s="20"/>
      <c r="W7" s="8"/>
      <c r="X7" s="40" t="str">
        <f>IF(W7="","",VLOOKUP(W7,受講費!$D$4:$E$8,2,FALSE))</f>
        <v/>
      </c>
      <c r="Y7" s="11" t="str">
        <f t="shared" ref="Y7:Y14" si="3">IFERROR(SUM(R7:U7)+O7+X7,"")</f>
        <v/>
      </c>
      <c r="Z7" s="10"/>
      <c r="AA7" s="10" t="s">
        <v>46</v>
      </c>
      <c r="AB7" s="6"/>
    </row>
    <row r="8" spans="1:28" x14ac:dyDescent="0.15">
      <c r="A8" s="7">
        <v>4</v>
      </c>
      <c r="B8" s="8"/>
      <c r="C8" s="8"/>
      <c r="D8" s="8"/>
      <c r="E8" s="13"/>
      <c r="F8" s="8"/>
      <c r="G8" s="17"/>
      <c r="H8" s="13"/>
      <c r="I8" s="9"/>
      <c r="J8" s="8"/>
      <c r="K8" s="18"/>
      <c r="L8" s="8"/>
      <c r="M8" s="15"/>
      <c r="N8" s="14"/>
      <c r="O8" s="11" t="str">
        <f>IF(N8="","",VLOOKUP(N8,受講費!$A$4:$B$8,2,FALSE))</f>
        <v/>
      </c>
      <c r="P8" s="13"/>
      <c r="Q8" s="13"/>
      <c r="R8" s="12">
        <f t="shared" si="2"/>
        <v>0</v>
      </c>
      <c r="S8" s="11"/>
      <c r="T8" s="11"/>
      <c r="U8" s="11"/>
      <c r="V8" s="20"/>
      <c r="W8" s="8"/>
      <c r="X8" s="40" t="str">
        <f>IF(W8="","",VLOOKUP(W8,受講費!$D$4:$E$8,2,FALSE))</f>
        <v/>
      </c>
      <c r="Y8" s="11" t="str">
        <f t="shared" si="3"/>
        <v/>
      </c>
      <c r="Z8" s="10"/>
      <c r="AA8" s="10" t="s">
        <v>46</v>
      </c>
      <c r="AB8" s="6"/>
    </row>
    <row r="9" spans="1:28" x14ac:dyDescent="0.15">
      <c r="A9" s="7">
        <v>5</v>
      </c>
      <c r="B9" s="8"/>
      <c r="C9" s="8"/>
      <c r="D9" s="8"/>
      <c r="E9" s="13"/>
      <c r="F9" s="8"/>
      <c r="G9" s="17"/>
      <c r="H9" s="13"/>
      <c r="I9" s="9"/>
      <c r="J9" s="8"/>
      <c r="K9" s="18"/>
      <c r="L9" s="8"/>
      <c r="M9" s="15"/>
      <c r="N9" s="14"/>
      <c r="O9" s="11" t="str">
        <f>IF(N9="","",VLOOKUP(N9,受講費!$A$4:$B$8,2,FALSE))</f>
        <v/>
      </c>
      <c r="P9" s="13"/>
      <c r="Q9" s="13"/>
      <c r="R9" s="12">
        <f t="shared" si="2"/>
        <v>0</v>
      </c>
      <c r="S9" s="11"/>
      <c r="T9" s="11"/>
      <c r="U9" s="11"/>
      <c r="V9" s="20"/>
      <c r="W9" s="8"/>
      <c r="X9" s="40" t="str">
        <f>IF(W9="","",VLOOKUP(W9,受講費!$D$4:$E$8,2,FALSE))</f>
        <v/>
      </c>
      <c r="Y9" s="11" t="str">
        <f t="shared" si="3"/>
        <v/>
      </c>
      <c r="Z9" s="10"/>
      <c r="AA9" s="10" t="s">
        <v>46</v>
      </c>
      <c r="AB9" s="6"/>
    </row>
    <row r="10" spans="1:28" x14ac:dyDescent="0.15">
      <c r="A10" s="7">
        <v>6</v>
      </c>
      <c r="B10" s="8"/>
      <c r="C10" s="8"/>
      <c r="D10" s="8"/>
      <c r="E10" s="13"/>
      <c r="F10" s="8"/>
      <c r="G10" s="17"/>
      <c r="H10" s="13"/>
      <c r="I10" s="9"/>
      <c r="J10" s="8"/>
      <c r="K10" s="18"/>
      <c r="L10" s="8"/>
      <c r="M10" s="15"/>
      <c r="N10" s="14"/>
      <c r="O10" s="11" t="str">
        <f>IF(N10="","",VLOOKUP(N10,受講費!$A$4:$B$8,2,FALSE))</f>
        <v/>
      </c>
      <c r="P10" s="13"/>
      <c r="Q10" s="13"/>
      <c r="R10" s="12">
        <f t="shared" si="2"/>
        <v>0</v>
      </c>
      <c r="S10" s="11"/>
      <c r="T10" s="11"/>
      <c r="U10" s="11"/>
      <c r="V10" s="20"/>
      <c r="W10" s="8"/>
      <c r="X10" s="40" t="str">
        <f>IF(W10="","",VLOOKUP(W10,受講費!$D$4:$E$8,2,FALSE))</f>
        <v/>
      </c>
      <c r="Y10" s="11" t="str">
        <f t="shared" si="3"/>
        <v/>
      </c>
      <c r="Z10" s="10"/>
      <c r="AA10" s="10" t="s">
        <v>46</v>
      </c>
      <c r="AB10" s="6"/>
    </row>
    <row r="11" spans="1:28" ht="21" customHeight="1" x14ac:dyDescent="0.15">
      <c r="A11" s="7">
        <v>7</v>
      </c>
      <c r="B11" s="8"/>
      <c r="C11" s="8"/>
      <c r="D11" s="8"/>
      <c r="E11" s="13"/>
      <c r="F11" s="8"/>
      <c r="G11" s="17"/>
      <c r="H11" s="13"/>
      <c r="I11" s="9"/>
      <c r="J11" s="8"/>
      <c r="K11" s="18"/>
      <c r="L11" s="8"/>
      <c r="M11" s="15"/>
      <c r="N11" s="14"/>
      <c r="O11" s="11" t="str">
        <f>IF(N11="","",VLOOKUP(N11,受講費!$A$4:$B$8,2,FALSE))</f>
        <v/>
      </c>
      <c r="P11" s="13"/>
      <c r="Q11" s="13"/>
      <c r="R11" s="12">
        <f t="shared" si="2"/>
        <v>0</v>
      </c>
      <c r="S11" s="11"/>
      <c r="T11" s="11"/>
      <c r="U11" s="11"/>
      <c r="V11" s="20"/>
      <c r="W11" s="8"/>
      <c r="X11" s="40" t="str">
        <f>IF(W11="","",VLOOKUP(W11,受講費!$D$4:$E$8,2,FALSE))</f>
        <v/>
      </c>
      <c r="Y11" s="11" t="str">
        <f t="shared" si="3"/>
        <v/>
      </c>
      <c r="Z11" s="10"/>
      <c r="AA11" s="10" t="s">
        <v>46</v>
      </c>
      <c r="AB11" s="6"/>
    </row>
    <row r="12" spans="1:28" x14ac:dyDescent="0.15">
      <c r="A12" s="7">
        <v>8</v>
      </c>
      <c r="B12" s="8"/>
      <c r="C12" s="8"/>
      <c r="D12" s="8"/>
      <c r="E12" s="13"/>
      <c r="F12" s="8"/>
      <c r="G12" s="17"/>
      <c r="H12" s="13"/>
      <c r="I12" s="9"/>
      <c r="J12" s="8"/>
      <c r="K12" s="18"/>
      <c r="L12" s="8"/>
      <c r="M12" s="15"/>
      <c r="N12" s="14"/>
      <c r="O12" s="11" t="str">
        <f>IF(N12="","",VLOOKUP(N12,受講費!$A$4:$B$8,2,FALSE))</f>
        <v/>
      </c>
      <c r="P12" s="13"/>
      <c r="Q12" s="13"/>
      <c r="R12" s="12">
        <f t="shared" si="2"/>
        <v>0</v>
      </c>
      <c r="S12" s="11"/>
      <c r="T12" s="11"/>
      <c r="U12" s="11"/>
      <c r="V12" s="20"/>
      <c r="W12" s="8"/>
      <c r="X12" s="40" t="str">
        <f>IF(W12="","",VLOOKUP(W12,受講費!$D$4:$E$8,2,FALSE))</f>
        <v/>
      </c>
      <c r="Y12" s="11" t="str">
        <f t="shared" si="3"/>
        <v/>
      </c>
      <c r="Z12" s="10"/>
      <c r="AA12" s="10" t="s">
        <v>46</v>
      </c>
      <c r="AB12" s="6"/>
    </row>
    <row r="13" spans="1:28" x14ac:dyDescent="0.15">
      <c r="A13" s="7">
        <v>9</v>
      </c>
      <c r="B13" s="8"/>
      <c r="C13" s="8"/>
      <c r="D13" s="8"/>
      <c r="E13" s="13"/>
      <c r="F13" s="8"/>
      <c r="G13" s="17"/>
      <c r="H13" s="13"/>
      <c r="I13" s="9"/>
      <c r="J13" s="8"/>
      <c r="K13" s="18"/>
      <c r="L13" s="8"/>
      <c r="M13" s="15"/>
      <c r="N13" s="14"/>
      <c r="O13" s="11" t="str">
        <f>IF(N13="","",VLOOKUP(N13,受講費!$A$4:$B$8,2,FALSE))</f>
        <v/>
      </c>
      <c r="P13" s="13"/>
      <c r="Q13" s="13"/>
      <c r="R13" s="12">
        <f t="shared" si="2"/>
        <v>0</v>
      </c>
      <c r="S13" s="11"/>
      <c r="T13" s="11"/>
      <c r="U13" s="11"/>
      <c r="V13" s="20"/>
      <c r="W13" s="8"/>
      <c r="X13" s="40" t="str">
        <f>IF(W13="","",VLOOKUP(W13,受講費!$D$4:$E$8,2,FALSE))</f>
        <v/>
      </c>
      <c r="Y13" s="11" t="str">
        <f t="shared" si="3"/>
        <v/>
      </c>
      <c r="Z13" s="10"/>
      <c r="AA13" s="10" t="s">
        <v>46</v>
      </c>
      <c r="AB13" s="6"/>
    </row>
    <row r="14" spans="1:28" x14ac:dyDescent="0.15">
      <c r="A14" s="7">
        <v>10</v>
      </c>
      <c r="B14" s="8"/>
      <c r="C14" s="8"/>
      <c r="D14" s="8"/>
      <c r="E14" s="13"/>
      <c r="F14" s="8"/>
      <c r="G14" s="17"/>
      <c r="H14" s="13"/>
      <c r="I14" s="9"/>
      <c r="J14" s="8"/>
      <c r="K14" s="16"/>
      <c r="L14" s="8"/>
      <c r="M14" s="15"/>
      <c r="N14" s="14"/>
      <c r="O14" s="11" t="str">
        <f>IF(N14="","",VLOOKUP(N14,受講費!$A$4:$B$8,2,FALSE))</f>
        <v/>
      </c>
      <c r="P14" s="13"/>
      <c r="Q14" s="13"/>
      <c r="R14" s="12">
        <f t="shared" si="2"/>
        <v>0</v>
      </c>
      <c r="S14" s="11"/>
      <c r="T14" s="11"/>
      <c r="U14" s="11"/>
      <c r="V14" s="20"/>
      <c r="W14" s="8"/>
      <c r="X14" s="40" t="str">
        <f>IF(W14="","",VLOOKUP(W14,受講費!$D$4:$E$8,2,FALSE))</f>
        <v/>
      </c>
      <c r="Y14" s="11" t="str">
        <f t="shared" si="3"/>
        <v/>
      </c>
      <c r="Z14" s="10"/>
      <c r="AA14" s="10" t="s">
        <v>46</v>
      </c>
      <c r="AB14" s="6"/>
    </row>
  </sheetData>
  <mergeCells count="25">
    <mergeCell ref="AB2:AB3"/>
    <mergeCell ref="Y2:Y3"/>
    <mergeCell ref="Z2:Z3"/>
    <mergeCell ref="AA2:AA3"/>
    <mergeCell ref="P2:R2"/>
    <mergeCell ref="S2:S3"/>
    <mergeCell ref="T2:T3"/>
    <mergeCell ref="U2:U3"/>
    <mergeCell ref="V2:V3"/>
    <mergeCell ref="W2:W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honeticPr fontId="2"/>
  <conditionalFormatting sqref="Y4:AB14 A4:U14">
    <cfRule type="expression" dxfId="5" priority="25">
      <formula>$N4="②再【全】"</formula>
    </cfRule>
    <cfRule type="expression" dxfId="4" priority="26">
      <formula>$N4="④再【座】"</formula>
    </cfRule>
    <cfRule type="expression" dxfId="3" priority="27">
      <formula>$N4="③再【実】"</formula>
    </cfRule>
  </conditionalFormatting>
  <conditionalFormatting sqref="V4:W14">
    <cfRule type="expression" dxfId="2" priority="16">
      <formula>#REF!="②再【全】"</formula>
    </cfRule>
    <cfRule type="expression" dxfId="1" priority="17">
      <formula>#REF!="④再【座】"</formula>
    </cfRule>
    <cfRule type="expression" dxfId="0" priority="18">
      <formula>#REF!="③再【実】"</formula>
    </cfRule>
  </conditionalFormatting>
  <dataValidations count="9">
    <dataValidation type="list" allowBlank="1" showInputMessage="1" showErrorMessage="1" sqref="E4:E14" xr:uid="{CC863532-6FB3-4782-BC7C-06D8664CC943}">
      <formula1>"男,女"</formula1>
    </dataValidation>
    <dataValidation type="list" allowBlank="1" showInputMessage="1" showErrorMessage="1" sqref="G4:G14" xr:uid="{E620E411-2150-42DF-B8EB-E051BCC97721}">
      <formula1>"有,無"</formula1>
    </dataValidation>
    <dataValidation type="list" allowBlank="1" showInputMessage="1" showErrorMessage="1" sqref="K4:K14" xr:uid="{00D14528-C898-4245-B1BB-3052D85D0D67}">
      <formula1>"自宅,職場"</formula1>
    </dataValidation>
    <dataValidation type="list" allowBlank="1" showInputMessage="1" showErrorMessage="1" sqref="P4:P14" xr:uid="{18859093-544A-40E1-B659-99749BC15BE5}">
      <formula1>"当日持込,事前送付,レンタル"</formula1>
    </dataValidation>
    <dataValidation type="list" allowBlank="1" showInputMessage="1" showErrorMessage="1" sqref="S4:S14" xr:uid="{34FEBAB8-8882-4CCA-983D-5E71126A08D1}">
      <formula1>"参加しない,13200"</formula1>
    </dataValidation>
    <dataValidation type="list" allowBlank="1" showInputMessage="1" showErrorMessage="1" sqref="T4:T14" xr:uid="{E3754EE7-DBDF-4B13-8BF0-CBE3A9FC7325}">
      <formula1>"購入しない,2530"</formula1>
    </dataValidation>
    <dataValidation type="list" allowBlank="1" showInputMessage="1" showErrorMessage="1" sqref="U4:U14" xr:uid="{3C558EC1-6790-47F9-9C88-1B51AE706DF3}">
      <formula1>"購入しない,11000"</formula1>
    </dataValidation>
    <dataValidation type="list" allowBlank="1" showInputMessage="1" showErrorMessage="1" sqref="AA4:AA14" xr:uid="{F7A46AA0-CAE8-4DB6-B8CA-559D613AD2A1}">
      <formula1>"不要,必要(会社名),必要(個人名)"</formula1>
    </dataValidation>
    <dataValidation type="list" allowBlank="1" showInputMessage="1" showErrorMessage="1" sqref="V4:V14" xr:uid="{1813AFA5-7F66-4E02-B51A-636B565ED46C}">
      <formula1>"0,1,2,3,4,5,6"</formula1>
    </dataValidation>
  </dataValidations>
  <hyperlinks>
    <hyperlink ref="M4" r:id="rId1" xr:uid="{7E5CCB92-853B-4827-A257-88D2F8CA1319}"/>
  </hyperlinks>
  <pageMargins left="0.74803149606299213" right="0.74803149606299213" top="0.98425196850393704" bottom="0.98425196850393704" header="0.51181102362204722" footer="0.51181102362204722"/>
  <pageSetup paperSize="8" scale="43" orientation="landscape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C8CBB4-16C2-4C65-ABCC-AF0A2E19F9C2}">
          <x14:formula1>
            <xm:f>受講費!$A$4:$A$8</xm:f>
          </x14:formula1>
          <xm:sqref>N4:N14</xm:sqref>
        </x14:dataValidation>
        <x14:dataValidation type="list" allowBlank="1" showInputMessage="1" showErrorMessage="1" xr:uid="{033376D1-5D03-479C-9602-2CF57A289D6F}">
          <x14:formula1>
            <xm:f>受講費!$D$4:$D$6</xm:f>
          </x14:formula1>
          <xm:sqref>W4:W14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25CF-0C56-44DF-9464-AEFA8E100698}">
  <dimension ref="A1:M8"/>
  <sheetViews>
    <sheetView workbookViewId="0">
      <selection activeCell="C7" sqref="C7:E7"/>
    </sheetView>
  </sheetViews>
  <sheetFormatPr defaultRowHeight="13.5" x14ac:dyDescent="0.15"/>
  <cols>
    <col min="1" max="1" width="23.875" customWidth="1"/>
    <col min="4" max="4" width="29.375" customWidth="1"/>
    <col min="7" max="7" width="10.5" bestFit="1" customWidth="1"/>
    <col min="8" max="8" width="9.625" bestFit="1" customWidth="1"/>
    <col min="11" max="11" width="9" style="24"/>
  </cols>
  <sheetData>
    <row r="1" spans="1:13" x14ac:dyDescent="0.15">
      <c r="A1" t="s">
        <v>23</v>
      </c>
    </row>
    <row r="3" spans="1:13" x14ac:dyDescent="0.15">
      <c r="A3" s="9" t="s">
        <v>21</v>
      </c>
      <c r="B3" s="9" t="s">
        <v>22</v>
      </c>
      <c r="D3" s="9" t="s">
        <v>19</v>
      </c>
      <c r="E3" s="9" t="s">
        <v>31</v>
      </c>
      <c r="G3" t="s">
        <v>41</v>
      </c>
      <c r="H3" s="24">
        <v>45603</v>
      </c>
      <c r="I3" s="24"/>
      <c r="J3" t="s">
        <v>63</v>
      </c>
      <c r="M3" s="24"/>
    </row>
    <row r="4" spans="1:13" x14ac:dyDescent="0.15">
      <c r="A4" s="9" t="s">
        <v>34</v>
      </c>
      <c r="B4" s="19">
        <v>46200</v>
      </c>
      <c r="D4" s="9" t="s">
        <v>33</v>
      </c>
      <c r="E4" s="9">
        <v>0</v>
      </c>
      <c r="G4" t="s">
        <v>40</v>
      </c>
      <c r="H4" s="24">
        <v>45604</v>
      </c>
      <c r="J4" t="s">
        <v>64</v>
      </c>
      <c r="M4" s="24"/>
    </row>
    <row r="5" spans="1:13" x14ac:dyDescent="0.15">
      <c r="A5" s="9" t="s">
        <v>35</v>
      </c>
      <c r="B5" s="19">
        <v>37400</v>
      </c>
      <c r="D5" s="25" t="s">
        <v>66</v>
      </c>
      <c r="E5" s="19">
        <v>4730</v>
      </c>
      <c r="G5" t="s">
        <v>38</v>
      </c>
      <c r="H5" s="24">
        <v>45605</v>
      </c>
      <c r="J5" t="s">
        <v>65</v>
      </c>
      <c r="M5" s="24"/>
    </row>
    <row r="6" spans="1:13" x14ac:dyDescent="0.15">
      <c r="A6" s="9" t="s">
        <v>36</v>
      </c>
      <c r="B6" s="19">
        <v>31900</v>
      </c>
      <c r="D6" s="9" t="s">
        <v>67</v>
      </c>
      <c r="E6" s="19">
        <v>9460</v>
      </c>
      <c r="G6" t="s">
        <v>39</v>
      </c>
      <c r="H6" s="24">
        <v>45606</v>
      </c>
    </row>
    <row r="7" spans="1:13" x14ac:dyDescent="0.15">
      <c r="A7" s="9" t="s">
        <v>37</v>
      </c>
      <c r="B7" s="19">
        <v>22000</v>
      </c>
      <c r="H7" s="24"/>
      <c r="K7"/>
    </row>
    <row r="8" spans="1:13" x14ac:dyDescent="0.15">
      <c r="A8" s="9" t="s">
        <v>42</v>
      </c>
      <c r="B8" s="19">
        <v>13200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複数名参加者リスト</vt:lpstr>
      <vt:lpstr>受講費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 JASPEC</dc:creator>
  <cp:lastModifiedBy>014 JASPEC</cp:lastModifiedBy>
  <dcterms:created xsi:type="dcterms:W3CDTF">2023-03-24T02:38:02Z</dcterms:created>
  <dcterms:modified xsi:type="dcterms:W3CDTF">2024-10-22T04:07:34Z</dcterms:modified>
</cp:coreProperties>
</file>